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29" i="24" l="1"/>
  <c r="K21" i="24"/>
  <c r="K22" i="24"/>
  <c r="K23" i="24"/>
  <c r="K24" i="24"/>
  <c r="K25" i="24"/>
  <c r="K26" i="24"/>
  <c r="K27" i="24"/>
  <c r="K28" i="24"/>
  <c r="H29" i="24"/>
  <c r="I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1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<sst xmlns="http://schemas.openxmlformats.org/spreadsheetml/2006/main" count="622" uniqueCount="387">
  <si>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</si>
  <si>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</si>
  <si>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</si>
  <si>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</si>
  <si>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</si>
  <si>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</si>
  <si>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</si>
  <si>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</si>
  <si>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</si>
  <si>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</si>
  <si>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</si>
  <si>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</si>
  <si>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</si>
  <si>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</si>
  <si>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</si>
  <si>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</si>
  <si>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</si>
  <si>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</si>
  <si>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</si>
  <si>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</si>
  <si>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</si>
  <si>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</si>
  <si>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</si>
  <si>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</si>
  <si>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</si>
  <si>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</si>
  <si>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</si>
  <si>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</si>
  <si>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</si>
  <si>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</si>
  <si>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</si>
  <si>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</si>
  <si>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</si>
  <si>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</si>
  <si>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</si>
  <si>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</si>
  <si>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</si>
  <si>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</si>
  <si>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</si>
  <si>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</si>
  <si>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</si>
  <si>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</si>
  <si>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</si>
  <si>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</si>
  <si>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</si>
  <si>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</si>
  <si>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</si>
  <si>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</si>
  <si>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</si>
  <si>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</si>
  <si>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</si>
  <si>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</si>
  <si>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</si>
  <si>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</si>
  <si>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</si>
  <si>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</si>
  <si>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</si>
  <si>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</si>
  <si>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</si>
  <si>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</si>
  <si>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</si>
  <si>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</si>
  <si>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</si>
  <si>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</si>
  <si>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</si>
  <si>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</si>
  <si>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</si>
  <si>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</si>
  <si>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</si>
  <si>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</si>
  <si>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</si>
  <si>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</si>
  <si>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</si>
  <si>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</si>
  <si>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</si>
  <si>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</si>
  <si>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</si>
  <si>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</si>
  <si>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</si>
  <si>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</si>
  <si>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</si>
  <si>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</si>
  <si>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</si>
  <si>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</si>
  <si>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</si>
  <si>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</si>
  <si>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</si>
  <si>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</si>
  <si>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</si>
  <si>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</si>
  <si>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</si>
  <si>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</si>
  <si>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</si>
  <si>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</si>
  <si>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</si>
  <si>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</si>
  <si>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</si>
  <si>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</si>
  <si>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</si>
  <si>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</si>
  <si>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</si>
  <si>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</si>
  <si>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</si>
  <si>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</si>
  <si>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</si>
  <si>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</si>
  <si>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</si>
  <si>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</si>
  <si>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</si>
  <si>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</si>
  <si>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</si>
  <si>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</si>
  <si>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</si>
  <si>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</si>
  <si>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</si>
  <si>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</si>
  <si>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</si>
  <si>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</si>
  <si>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</si>
  <si>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</si>
  <si>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</si>
  <si>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</si>
  <si>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</si>
  <si>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</si>
  <si>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</si>
  <si>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</si>
  <si>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</si>
  <si>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</si>
  <si>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</si>
  <si>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</si>
  <si>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</si>
  <si>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</si>
  <si>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</si>
  <si>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</si>
  <si>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</si>
  <si>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</si>
  <si>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</si>
  <si>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</si>
  <si>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</si>
  <si>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</si>
  <si>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</si>
  <si>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</si>
  <si>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</si>
  <si>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</si>
  <si>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</si>
  <si>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</si>
  <si>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</si>
  <si>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</si>
  <si>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</si>
  <si>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</si>
  <si>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</si>
  <si>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</si>
  <si>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</si>
  <si>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</si>
  <si>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</si>
  <si>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</si>
  <si>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</si>
  <si>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</si>
  <si>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</si>
  <si>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</si>
  <si>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</si>
  <si>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</si>
  <si>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</si>
  <si>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</si>
  <si>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</si>
  <si>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</si>
  <si>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</si>
  <si>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</si>
  <si>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</si>
  <si>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</si>
  <si>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</si>
  <si>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</si>
  <si>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</si>
  <si>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</si>
  <si>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</si>
  <si>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</si>
  <si>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</si>
  <si>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</si>
  <si>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</si>
  <si>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</si>
  <si>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</si>
  <si>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</si>
  <si>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</si>
  <si>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</si>
  <si>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</si>
  <si>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</si>
  <si>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</si>
  <si>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</si>
  <si>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</si>
  <si>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</si>
  <si>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</si>
  <si>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</si>
  <si>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</si>
  <si>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</si>
  <si>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</si>
  <si>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</si>
  <si>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</si>
  <si>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</si>
  <si>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</si>
  <si>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</si>
  <si>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</si>
  <si>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</si>
  <si>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</si>
  <si>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</si>
  <si>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</si>
  <si>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</si>
  <si>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</si>
  <si>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</si>
  <si>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</si>
  <si>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</si>
  <si>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</si>
  <si>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</si>
  <si>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</si>
  <si>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</si>
  <si>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</si>
  <si>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</si>
  <si>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</si>
  <si>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</si>
  <si>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</si>
  <si>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</si>
  <si>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</si>
  <si>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</si>
  <si>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</si>
  <si>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</si>
  <si>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</si>
  <si>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</si>
  <si>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</si>
  <si>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</si>
  <si>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</si>
  <si>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</si>
  <si>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</si>
  <si>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</si>
  <si>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</si>
  <si>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</si>
  <si>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</si>
  <si>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</si>
  <si>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</si>
  <si>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</si>
  <si>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</si>
  <si>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</si>
  <si>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</si>
  <si>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</si>
  <si>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</si>
  <si>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</si>
  <si>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</si>
  <si>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</si>
  <si>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</si>
  <si>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</si>
  <si>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</si>
  <si>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</si>
  <si>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</si>
  <si>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</si>
  <si>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</si>
  <si>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</si>
  <si>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</si>
  <si>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</si>
  <si>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</si>
  <si>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</si>
  <si>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</si>
  <si>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</si>
  <si>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</si>
  <si>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</si>
  <si>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</si>
  <si>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</si>
  <si>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</si>
  <si>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</si>
  <si>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</si>
  <si>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</si>
  <si>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</si>
  <si>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</si>
  <si>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</si>
  <si>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</si>
  <si>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</si>
  <si>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</si>
  <si>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</si>
  <si>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</si>
  <si>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</si>
  <si>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</si>
  <si>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</si>
  <si>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</si>
  <si>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</si>
  <si>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</si>
  <si>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</si>
  <si>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</si>
  <si>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</si>
  <si>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</si>
  <si>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</si>
  <si>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</si>
  <si>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</si>
  <si>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</si>
  <si>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</si>
  <si>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</si>
  <si>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</si>
  <si>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</si>
  <si>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</si>
  <si>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</si>
  <si>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</si>
  <si>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</si>
  <si>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</si>
  <si>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</si>
  <si>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</si>
  <si>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</si>
  <si>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</si>
  <si>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</si>
  <si>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</si>
  <si>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</si>
  <si>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</si>
  <si>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</si>
  <si>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</si>
  <si>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</si>
  <si>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</si>
  <si>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</si>
  <si>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</si>
  <si>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</si>
  <si>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</si>
  <si>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</si>
  <si>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</si>
  <si>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</si>
  <si>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</si>
  <si>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</si>
  <si>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</si>
  <si>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</si>
  <si>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</si>
  <si>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</si>
  <si>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</si>
  <si>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</si>
  <si>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</si>
  <si>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</si>
  <si>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</si>
  <si>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</si>
  <si>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</si>
  <si>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</si>
  <si>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</si>
  <si>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</si>
  <si>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</si>
  <si>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</si>
  <si>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</si>
  <si>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</si>
  <si>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</si>
  <si>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</si>
  <si>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</si>
  <si>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</si>
  <si>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</si>
  <si>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</si>
  <si>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</si>
  <si>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</si>
  <si>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</si>
  <si>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</si>
  <si>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</si>
  <si>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</si>
  <si>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</si>
  <si>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</si>
  <si>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</si>
  <si>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</si>
  <si>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</si>
  <si>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</si>
  <si>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</si>
  <si>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</si>
  <si>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</si>
  <si>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</si>
  <si>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</si>
  <si>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</si>
  <si>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</si>
  <si>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</si>
  <si>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</si>
  <si>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</si>
  <si>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</si>
  <si>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</si>
  <si>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</si>
  <si>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</si>
  <si>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</si>
  <si>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</si>
  <si>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</si>
  <si>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</si>
  <si>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</si>
  <si>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</si>
  <si>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</si>
  <si>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</si>
  <si>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</si>
  <si>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</si>
  <si>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Gerência Administrativa e Financeira</t>
  </si>
  <si>
    <t>Conselho de Arquitetura e Urbanismo do Amapá - CAU/AP</t>
  </si>
  <si>
    <t>Projeto</t>
  </si>
  <si>
    <t>Estruturação de Sede</t>
  </si>
  <si>
    <t>Destinar recursos orçamentários para compra de um imovel, lote, ou reforma de imóvel cedido pelo governo, onde funcionará a sede do Conselho.</t>
  </si>
  <si>
    <t>Atender as necessidades do conselho e assegurar a execução das atividades administrativas do CAU/AP.</t>
  </si>
  <si>
    <t>Adiquirir imóvel ou concessão de imóvel do governo, reforna, construção, ampliação, buscando melhor atender as necessidades básicas de funcionamento das atividades do conselho.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</si>
</sst>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A13" zoomScale="40" zoomScaleNormal="40" zoomScaleSheetLayoutView="80" workbookViewId="0">
      <selection activeCell="M20" sqref="M20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381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380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382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354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373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124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383</v>
      </c>
      <c r="C20" s="308" t="s">
        <v>384</v>
      </c>
      <c r="D20" s="308" t="s">
        <v>386</v>
      </c>
      <c r="E20" s="308" t="s">
        <v>385</v>
      </c>
      <c r="F20" s="309">
        <v>42736</v>
      </c>
      <c r="G20" s="309">
        <v>43100</v>
      </c>
      <c r="H20" s="310">
        <v>650000</v>
      </c>
      <c r="I20" s="310">
        <v>623871</v>
      </c>
      <c r="J20" s="323">
        <f t="shared" ref="J20:J28" si="0">I20-H20</f>
        <v>-26129</v>
      </c>
      <c r="K20" s="324">
        <f t="shared" ref="K20" si="1">IFERROR(I20/H20,)</f>
        <v>0.95980153846153848</v>
      </c>
      <c r="L20" s="324">
        <f t="shared" ref="L20:L29" si="2">IFERROR(I20/$I$29*100,0)</f>
        <v>100</v>
      </c>
      <c r="M20" s="310"/>
      <c r="N20" s="308" t="s">
        <v>380</v>
      </c>
    </row>
    <row r="21" spans="2:14" ht="55.5" hidden="1" customHeight="1" x14ac:dyDescent="0.25">
      <c r="B21" s="308"/>
      <c r="C21" s="308"/>
      <c r="D21" s="308"/>
      <c r="E21" s="308"/>
      <c r="F21" s="308"/>
      <c r="G21" s="309"/>
      <c r="H21" s="309"/>
      <c r="I21" s="310"/>
      <c r="J21" s="323">
        <f t="shared" si="0"/>
        <v>0</v>
      </c>
      <c r="K21" s="324">
        <f t="shared" ref="K21:K29" si="3">IFERROR(I21/H21,)</f>
        <v>0</v>
      </c>
      <c r="L21" s="324">
        <f t="shared" si="2"/>
        <v>0</v>
      </c>
      <c r="M21" s="311">
        <f t="shared" ref="M21:M28" si="4">IFERROR(J21/$J$29*100,0)</f>
        <v>0</v>
      </c>
      <c r="N21" s="310"/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3"/>
        <v>0</v>
      </c>
      <c r="L22" s="324">
        <f t="shared" si="2"/>
        <v>0</v>
      </c>
      <c r="M22" s="311">
        <f t="shared" si="4"/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3"/>
        <v>0</v>
      </c>
      <c r="L23" s="324">
        <f t="shared" si="2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3"/>
        <v>0</v>
      </c>
      <c r="L24" s="324">
        <f t="shared" si="2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3"/>
        <v>0</v>
      </c>
      <c r="L25" s="324">
        <f t="shared" si="2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3"/>
        <v>0</v>
      </c>
      <c r="L26" s="324">
        <f t="shared" si="2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2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2"/>
        <v>0</v>
      </c>
      <c r="M28" s="311">
        <f t="shared" si="4"/>
        <v>0</v>
      </c>
      <c r="N28" s="310"/>
    </row>
    <row r="29" spans="2:14" s="3" customFormat="1" ht="24.75" customHeight="1" x14ac:dyDescent="0.4">
      <c r="B29" s="523" t="s">
        <v>3</v>
      </c>
      <c r="C29" s="524"/>
      <c r="D29" s="524"/>
      <c r="E29" s="524"/>
      <c r="F29" s="524"/>
      <c r="G29" s="524"/>
      <c r="H29" s="312">
        <f>SUM(H20:H20)</f>
        <v>650000</v>
      </c>
      <c r="I29" s="312">
        <f>SUM(I20:I20)</f>
        <v>623871</v>
      </c>
      <c r="J29" s="323">
        <f t="shared" ref="J29" si="5">I29-H29</f>
        <v>-26129</v>
      </c>
      <c r="K29" s="324">
        <f t="shared" si="3"/>
        <v>0.95980153846153848</v>
      </c>
      <c r="L29" s="324">
        <f t="shared" si="2"/>
        <v>100</v>
      </c>
      <c r="M29" s="312">
        <f>SUM(M20:M20)</f>
        <v>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6" t="s">
        <v>334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  <row r="32" spans="2:14" ht="95.25" customHeight="1" x14ac:dyDescent="0.4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2:14" ht="15" hidden="1" customHeight="1" x14ac:dyDescent="0.25">
      <c r="B33" s="520" t="s">
        <v>23</v>
      </c>
      <c r="C33" s="520"/>
      <c r="D33" s="520"/>
      <c r="E33" s="520"/>
      <c r="F33" s="520"/>
      <c r="G33" s="520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1" t="s">
        <v>31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1" t="s">
        <v>24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1" t="s">
        <v>25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1" t="s">
        <v>26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5:G35"/>
    <mergeCell ref="E36:G36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2" t="s">
        <v>299</v>
      </c>
      <c r="Q13" s="422"/>
      <c r="R13" s="422"/>
      <c r="S13" s="422"/>
      <c r="T13" s="422"/>
      <c r="U13" s="422"/>
      <c r="V13" s="422"/>
      <c r="W13" s="422"/>
      <c r="X13" s="422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3" t="s">
        <v>182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6" t="s">
        <v>150</v>
      </c>
      <c r="C10" s="431" t="s">
        <v>147</v>
      </c>
      <c r="D10" s="426" t="s">
        <v>157</v>
      </c>
      <c r="E10" s="431" t="s">
        <v>320</v>
      </c>
      <c r="F10" s="60"/>
      <c r="G10" s="427" t="s">
        <v>12</v>
      </c>
      <c r="H10" s="427"/>
      <c r="I10" s="426" t="s">
        <v>158</v>
      </c>
      <c r="J10" s="427" t="s">
        <v>159</v>
      </c>
      <c r="K10" s="427"/>
      <c r="L10" s="427"/>
      <c r="M10" s="427"/>
      <c r="N10" s="427"/>
      <c r="O10" s="428" t="s">
        <v>160</v>
      </c>
      <c r="P10" s="428" t="s">
        <v>161</v>
      </c>
      <c r="Q10" s="426" t="s">
        <v>20</v>
      </c>
      <c r="R10" s="427" t="s">
        <v>3</v>
      </c>
      <c r="S10" s="427" t="s">
        <v>162</v>
      </c>
      <c r="V10" s="58"/>
      <c r="W10" s="62"/>
    </row>
    <row r="11" spans="1:29" s="61" customFormat="1" ht="53.25" customHeight="1" x14ac:dyDescent="0.25">
      <c r="A11" s="430"/>
      <c r="B11" s="426"/>
      <c r="C11" s="432"/>
      <c r="D11" s="426"/>
      <c r="E11" s="432"/>
      <c r="F11" s="63"/>
      <c r="G11" s="229" t="s">
        <v>297</v>
      </c>
      <c r="H11" s="229" t="s">
        <v>163</v>
      </c>
      <c r="I11" s="426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6"/>
      <c r="R11" s="427"/>
      <c r="S11" s="427"/>
      <c r="U11" s="422" t="s">
        <v>299</v>
      </c>
      <c r="V11" s="422"/>
      <c r="W11" s="422"/>
      <c r="X11" s="422"/>
      <c r="Y11" s="422"/>
      <c r="Z11" s="422"/>
      <c r="AA11" s="422"/>
      <c r="AB11" s="422"/>
      <c r="AC11" s="42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19" t="s">
        <v>168</v>
      </c>
      <c r="B46" s="419"/>
      <c r="C46" s="419"/>
      <c r="D46" s="419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0">
        <f t="shared" si="6"/>
        <v>0</v>
      </c>
      <c r="T46" s="71"/>
      <c r="U46" s="66"/>
    </row>
    <row r="47" spans="1:21" s="72" customFormat="1" ht="18.75" x14ac:dyDescent="0.3">
      <c r="A47" s="419" t="s">
        <v>162</v>
      </c>
      <c r="B47" s="419"/>
      <c r="C47" s="419"/>
      <c r="D47" s="419"/>
      <c r="E47" s="419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1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  <mergeCell ref="U11:AC11"/>
    <mergeCell ref="A6:S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2016-09-21T14:27:14Z</dcterms:modified>
</cp:coreProperties>
</file>