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0" i="24" l="1"/>
  <c r="J20" i="24"/>
  <c r="J21" i="24"/>
  <c r="J22" i="24"/>
  <c r="J23" i="24"/>
  <c r="J24" i="24"/>
  <c r="J25" i="24"/>
  <c r="J26" i="24"/>
  <c r="J27" i="24"/>
  <c r="J28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29" i="24" l="1"/>
  <c r="K21" i="24"/>
  <c r="K22" i="24"/>
  <c r="K23" i="24"/>
  <c r="K24" i="24"/>
  <c r="K25" i="24"/>
  <c r="K26" i="24"/>
  <c r="K27" i="24"/>
  <c r="K28" i="24"/>
  <c r="H29" i="24"/>
  <c r="I29" i="24"/>
  <c r="L20" i="24" l="1"/>
  <c r="L21" i="24"/>
  <c r="L29" i="24"/>
  <c r="L28" i="24"/>
  <c r="K29" i="24"/>
  <c r="L25" i="24"/>
  <c r="L24" i="24"/>
  <c r="J29" i="24"/>
  <c r="L26" i="24"/>
  <c r="L22" i="24"/>
  <c r="L27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5" i="24"/>
  <c r="M21" i="24"/>
  <c r="M24" i="24"/>
  <c r="M23" i="24"/>
  <c r="M28" i="24"/>
  <c r="M26" i="24"/>
  <c r="M22" i="24"/>
  <c r="M8" i="23"/>
  <c r="D11" i="8" l="1"/>
  <c r="E12" i="8"/>
  <c r="F12" i="8" s="1"/>
  <c r="E8" i="23"/>
  <c r="M27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<sst xmlns="http://schemas.openxmlformats.org/spreadsheetml/2006/main" count="622" uniqueCount="387">
  <si>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</si>
  <si>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</si>
  <si>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</si>
  <si>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</si>
  <si>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</si>
  <si>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</si>
  <si>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</si>
  <si>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</si>
  <si>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</si>
  <si>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</si>
  <si>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</si>
  <si>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</si>
  <si>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</si>
  <si>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</si>
  <si>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</si>
  <si>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</si>
  <si>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</si>
  <si>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</si>
  <si>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</si>
  <si>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</si>
  <si>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</si>
  <si>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</si>
  <si>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</si>
  <si>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</si>
  <si>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</si>
  <si>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</si>
  <si>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</si>
  <si>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</si>
  <si>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</si>
  <si>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</si>
  <si>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</si>
  <si>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</si>
  <si>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</si>
  <si>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</si>
  <si>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</si>
  <si>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</si>
  <si>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</si>
  <si>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</si>
  <si>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</si>
  <si>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</si>
  <si>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</si>
  <si>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</si>
  <si>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</si>
  <si>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</si>
  <si>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</si>
  <si>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</si>
  <si>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</si>
  <si>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</si>
  <si>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</si>
  <si>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</si>
  <si>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</si>
  <si>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</si>
  <si>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</si>
  <si>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</si>
  <si>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</si>
  <si>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</si>
  <si>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</si>
  <si>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</si>
  <si>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</si>
  <si>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</si>
  <si>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</si>
  <si>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</si>
  <si>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</si>
  <si>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</si>
  <si>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</si>
  <si>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</si>
  <si>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</si>
  <si>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</si>
  <si>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</si>
  <si>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</si>
  <si>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</si>
  <si>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</si>
  <si>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</si>
  <si>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</si>
  <si>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</si>
  <si>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</si>
  <si>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</si>
  <si>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</si>
  <si>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</si>
  <si>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</si>
  <si>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</si>
  <si>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</si>
  <si>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</si>
  <si>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</si>
  <si>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</si>
  <si>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</si>
  <si>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</si>
  <si>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</si>
  <si>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</si>
  <si>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</si>
  <si>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</si>
  <si>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</si>
  <si>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</si>
  <si>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</si>
  <si>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</si>
  <si>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</si>
  <si>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</si>
  <si>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</si>
  <si>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</si>
  <si>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</si>
  <si>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</si>
  <si>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</si>
  <si>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</si>
  <si>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</si>
  <si>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</si>
  <si>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</si>
  <si>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</si>
  <si>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</si>
  <si>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</si>
  <si>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</si>
  <si>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</si>
  <si>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</si>
  <si>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</si>
  <si>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</si>
  <si>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</si>
  <si>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</si>
  <si>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</si>
  <si>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</si>
  <si>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</si>
  <si>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</si>
  <si>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</si>
  <si>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</si>
  <si>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</si>
  <si>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</si>
  <si>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</si>
  <si>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</si>
  <si>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</si>
  <si>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</si>
  <si>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</si>
  <si>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</si>
  <si>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</si>
  <si>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</si>
  <si>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</si>
  <si>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</si>
  <si>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</si>
  <si>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</si>
  <si>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</si>
  <si>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</si>
  <si>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</si>
  <si>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</si>
  <si>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</si>
  <si>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</si>
  <si>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</si>
  <si>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</si>
  <si>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</si>
  <si>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</si>
  <si>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</si>
  <si>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</si>
  <si>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</si>
  <si>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</si>
  <si>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</si>
  <si>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</si>
  <si>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</si>
  <si>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</si>
  <si>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</si>
  <si>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</si>
  <si>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</si>
  <si>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</si>
  <si>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</si>
  <si>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</si>
  <si>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</si>
  <si>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</si>
  <si>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</si>
  <si>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</si>
  <si>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</si>
  <si>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</si>
  <si>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</si>
  <si>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</si>
  <si>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</si>
  <si>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</si>
  <si>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</si>
  <si>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</si>
  <si>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</si>
  <si>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</si>
  <si>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</si>
  <si>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</si>
  <si>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</si>
  <si>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</si>
  <si>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</si>
  <si>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</si>
  <si>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</si>
  <si>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</si>
  <si>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</si>
  <si>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</si>
  <si>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</si>
  <si>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</si>
  <si>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</si>
  <si>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</si>
  <si>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</si>
  <si>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</si>
  <si>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</si>
  <si>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</si>
  <si>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</si>
  <si>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</si>
  <si>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</si>
  <si>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</si>
  <si>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</si>
  <si>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</si>
  <si>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</si>
  <si>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</si>
  <si>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</si>
  <si>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</si>
  <si>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</si>
  <si>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</si>
  <si>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</si>
  <si>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</si>
  <si>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</si>
  <si>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</si>
  <si>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</si>
  <si>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</si>
  <si>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</si>
  <si>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</si>
  <si>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</si>
  <si>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</si>
  <si>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</si>
  <si>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</si>
  <si>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</si>
  <si>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</si>
  <si>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</si>
  <si>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</si>
  <si>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</si>
  <si>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</si>
  <si>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</si>
  <si>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</si>
  <si>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</si>
  <si>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</si>
  <si>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</si>
  <si>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</si>
  <si>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</si>
  <si>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</si>
  <si>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</si>
  <si>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</si>
  <si>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</si>
  <si>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</si>
  <si>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</si>
  <si>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</si>
  <si>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</si>
  <si>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</si>
  <si>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</si>
  <si>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</si>
  <si>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</si>
  <si>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</si>
  <si>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</si>
  <si>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</si>
  <si>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</si>
  <si>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</si>
  <si>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</si>
  <si>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</si>
  <si>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</si>
  <si>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</si>
  <si>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</si>
  <si>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</si>
  <si>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</si>
  <si>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</si>
  <si>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</si>
  <si>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</si>
  <si>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</si>
  <si>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</si>
  <si>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</si>
  <si>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</si>
  <si>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</si>
  <si>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</si>
  <si>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</si>
  <si>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</si>
  <si>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</si>
  <si>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</si>
  <si>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</si>
  <si>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</si>
  <si>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</si>
  <si>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</si>
  <si>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</si>
  <si>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</si>
  <si>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</si>
  <si>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</si>
  <si>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</si>
  <si>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</si>
  <si>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</si>
  <si>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</si>
  <si>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</si>
  <si>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</si>
  <si>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</si>
  <si>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</si>
  <si>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</si>
  <si>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</si>
  <si>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</si>
  <si>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</si>
  <si>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</si>
  <si>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</si>
  <si>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</si>
  <si>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</si>
  <si>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</si>
  <si>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</si>
  <si>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</si>
  <si>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</si>
  <si>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</si>
  <si>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</si>
  <si>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</si>
  <si>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</si>
  <si>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</si>
  <si>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</si>
  <si>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</si>
  <si>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</si>
  <si>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</si>
  <si>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</si>
  <si>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</si>
  <si>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</si>
  <si>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</si>
  <si>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</si>
  <si>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</si>
  <si>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</si>
  <si>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</si>
  <si>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</si>
  <si>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</si>
  <si>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</si>
  <si>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</si>
  <si>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</si>
  <si>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</si>
  <si>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</si>
  <si>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</si>
  <si>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</si>
  <si>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</si>
  <si>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</si>
  <si>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</si>
  <si>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</si>
  <si>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</si>
  <si>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</si>
  <si>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</si>
  <si>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</si>
  <si>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</si>
  <si>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</si>
  <si>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</si>
  <si>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</si>
  <si>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</si>
  <si>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</si>
  <si>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</si>
  <si>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</si>
  <si>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</si>
  <si>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</si>
  <si>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</si>
  <si>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</si>
  <si>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</si>
  <si>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</si>
  <si>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</si>
  <si>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</si>
  <si>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</si>
  <si>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</si>
  <si>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</si>
  <si>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</si>
  <si>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</si>
  <si>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</si>
  <si>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</si>
  <si>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</si>
  <si>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</si>
  <si>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</si>
  <si>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</si>
  <si>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</si>
  <si>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</si>
  <si>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</si>
  <si>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</si>
  <si>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</si>
  <si>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</si>
  <si>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</si>
  <si>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</si>
  <si>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</si>
  <si>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</si>
  <si>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</si>
  <si>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</si>
  <si>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</si>
  <si>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</si>
  <si>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</si>
  <si>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</si>
  <si>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</si>
  <si>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</si>
  <si>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</si>
  <si>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</si>
  <si>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</si>
  <si>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</si>
  <si>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</si>
  <si>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</si>
  <si>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</si>
  <si>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Gerência Administrativa e Financeira</t>
  </si>
  <si>
    <t>Conselho de Arquitetura e Urbanismo do Amapá - CAU/AP</t>
  </si>
  <si>
    <t>Projeto</t>
  </si>
  <si>
    <t>Colaborador valorizado</t>
  </si>
  <si>
    <t>Garantir recursos orçamentários para o pagamento de crusos e participações em eventos destinado aos servidores do  CAU/AP.</t>
  </si>
  <si>
    <t>Capacitação de servidores nas áreas necessárias para melhor atender as demandas do Conselho.</t>
  </si>
  <si>
    <t xml:space="preserve">Capacitação, espcialização  e valorização do quadro de servidores do CAU/AP.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</si>
</sst>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6" fillId="19" borderId="45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center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39" fillId="13" borderId="2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8"/>
  <sheetViews>
    <sheetView showGridLines="0" tabSelected="1" topLeftCell="A7" zoomScale="40" zoomScaleNormal="40" zoomScaleSheetLayoutView="80" workbookViewId="0">
      <selection activeCell="H29" sqref="H29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37" t="s">
        <v>321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2:14" ht="57" customHeight="1" x14ac:dyDescent="0.25">
      <c r="B7" s="544" t="s">
        <v>333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</row>
    <row r="8" spans="2:14" ht="42.75" customHeight="1" x14ac:dyDescent="0.25">
      <c r="B8" s="539" t="s">
        <v>286</v>
      </c>
      <c r="C8" s="540"/>
      <c r="D8" s="540"/>
      <c r="E8" s="540"/>
      <c r="F8" s="540"/>
      <c r="G8" s="541"/>
      <c r="H8" s="542" t="s">
        <v>381</v>
      </c>
      <c r="I8" s="543"/>
      <c r="J8" s="543"/>
      <c r="K8" s="543"/>
      <c r="L8" s="543"/>
      <c r="M8" s="543"/>
      <c r="N8" s="543"/>
    </row>
    <row r="9" spans="2:14" ht="42.75" customHeight="1" x14ac:dyDescent="0.25">
      <c r="B9" s="539" t="s">
        <v>302</v>
      </c>
      <c r="C9" s="540"/>
      <c r="D9" s="540"/>
      <c r="E9" s="540"/>
      <c r="F9" s="540"/>
      <c r="G9" s="541"/>
      <c r="H9" s="542" t="s">
        <v>380</v>
      </c>
      <c r="I9" s="543"/>
      <c r="J9" s="543"/>
      <c r="K9" s="543"/>
      <c r="L9" s="543"/>
      <c r="M9" s="543"/>
      <c r="N9" s="543"/>
    </row>
    <row r="10" spans="2:14" ht="42.75" customHeight="1" x14ac:dyDescent="0.25">
      <c r="B10" s="539" t="s">
        <v>308</v>
      </c>
      <c r="C10" s="540"/>
      <c r="D10" s="540"/>
      <c r="E10" s="540"/>
      <c r="F10" s="540"/>
      <c r="G10" s="541"/>
      <c r="H10" s="543" t="s">
        <v>382</v>
      </c>
      <c r="I10" s="543"/>
      <c r="J10" s="543"/>
      <c r="K10" s="543"/>
      <c r="L10" s="543"/>
      <c r="M10" s="543"/>
      <c r="N10" s="543"/>
    </row>
    <row r="11" spans="2:14" ht="42.75" customHeight="1" x14ac:dyDescent="0.25">
      <c r="B11" s="539" t="s">
        <v>303</v>
      </c>
      <c r="C11" s="540"/>
      <c r="D11" s="540"/>
      <c r="E11" s="540"/>
      <c r="F11" s="540"/>
      <c r="G11" s="541"/>
      <c r="H11" s="542" t="s">
        <v>356</v>
      </c>
      <c r="I11" s="543"/>
      <c r="J11" s="543"/>
      <c r="K11" s="543"/>
      <c r="L11" s="543"/>
      <c r="M11" s="543"/>
      <c r="N11" s="543"/>
    </row>
    <row r="12" spans="2:14" ht="42.75" customHeight="1" x14ac:dyDescent="0.25">
      <c r="B12" s="516" t="s">
        <v>341</v>
      </c>
      <c r="C12" s="517"/>
      <c r="D12" s="517"/>
      <c r="E12" s="517"/>
      <c r="F12" s="517"/>
      <c r="G12" s="528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39" t="s">
        <v>342</v>
      </c>
      <c r="C13" s="540"/>
      <c r="D13" s="540"/>
      <c r="E13" s="540"/>
      <c r="F13" s="540"/>
      <c r="G13" s="541"/>
      <c r="H13" s="542" t="s">
        <v>368</v>
      </c>
      <c r="I13" s="543"/>
      <c r="J13" s="543"/>
      <c r="K13" s="543"/>
      <c r="L13" s="543"/>
      <c r="M13" s="543"/>
      <c r="N13" s="543"/>
    </row>
    <row r="14" spans="2:14" ht="61.5" customHeight="1" x14ac:dyDescent="0.25">
      <c r="B14" s="539" t="s">
        <v>304</v>
      </c>
      <c r="C14" s="540"/>
      <c r="D14" s="540"/>
      <c r="E14" s="540"/>
      <c r="F14" s="540"/>
      <c r="G14" s="541"/>
      <c r="H14" s="543" t="s">
        <v>118</v>
      </c>
      <c r="I14" s="543"/>
      <c r="J14" s="543"/>
      <c r="K14" s="543"/>
      <c r="L14" s="543"/>
      <c r="M14" s="543"/>
      <c r="N14" s="543"/>
    </row>
    <row r="15" spans="2:14" ht="60.75" customHeight="1" x14ac:dyDescent="0.25">
      <c r="B15" s="516" t="s">
        <v>340</v>
      </c>
      <c r="C15" s="517"/>
      <c r="D15" s="517"/>
      <c r="E15" s="517"/>
      <c r="F15" s="517"/>
      <c r="G15" s="528"/>
      <c r="H15" s="529"/>
      <c r="I15" s="530"/>
      <c r="J15" s="530"/>
      <c r="K15" s="530"/>
      <c r="L15" s="530"/>
      <c r="M15" s="530"/>
      <c r="N15" s="530"/>
    </row>
    <row r="16" spans="2:14" s="105" customFormat="1" ht="54" customHeight="1" x14ac:dyDescent="0.25"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</row>
    <row r="17" spans="2:14" ht="54.75" customHeight="1" x14ac:dyDescent="0.25">
      <c r="B17" s="525" t="s">
        <v>21</v>
      </c>
      <c r="C17" s="534"/>
      <c r="D17" s="534"/>
      <c r="E17" s="526"/>
      <c r="F17" s="525" t="s">
        <v>6</v>
      </c>
      <c r="G17" s="526"/>
      <c r="H17" s="514" t="s">
        <v>288</v>
      </c>
      <c r="I17" s="514" t="s">
        <v>312</v>
      </c>
      <c r="J17" s="525" t="s">
        <v>22</v>
      </c>
      <c r="K17" s="526"/>
      <c r="L17" s="531" t="s">
        <v>337</v>
      </c>
      <c r="M17" s="514" t="s">
        <v>149</v>
      </c>
      <c r="N17" s="514" t="s">
        <v>9</v>
      </c>
    </row>
    <row r="18" spans="2:14" ht="31.5" customHeight="1" x14ac:dyDescent="0.25">
      <c r="B18" s="514" t="s">
        <v>4</v>
      </c>
      <c r="C18" s="514" t="s">
        <v>5</v>
      </c>
      <c r="D18" s="535" t="s">
        <v>338</v>
      </c>
      <c r="E18" s="535" t="s">
        <v>339</v>
      </c>
      <c r="F18" s="514" t="s">
        <v>7</v>
      </c>
      <c r="G18" s="514" t="s">
        <v>8</v>
      </c>
      <c r="H18" s="522"/>
      <c r="I18" s="522"/>
      <c r="J18" s="514" t="s">
        <v>335</v>
      </c>
      <c r="K18" s="514" t="s">
        <v>336</v>
      </c>
      <c r="L18" s="532"/>
      <c r="M18" s="522"/>
      <c r="N18" s="522"/>
    </row>
    <row r="19" spans="2:14" ht="76.5" customHeight="1" x14ac:dyDescent="0.25">
      <c r="B19" s="515"/>
      <c r="C19" s="515"/>
      <c r="D19" s="536"/>
      <c r="E19" s="536"/>
      <c r="F19" s="515"/>
      <c r="G19" s="515"/>
      <c r="H19" s="515"/>
      <c r="I19" s="515"/>
      <c r="J19" s="515"/>
      <c r="K19" s="515"/>
      <c r="L19" s="533"/>
      <c r="M19" s="515"/>
      <c r="N19" s="515"/>
    </row>
    <row r="20" spans="2:14" ht="212.25" customHeight="1" x14ac:dyDescent="0.25">
      <c r="B20" s="308" t="s">
        <v>383</v>
      </c>
      <c r="C20" s="308" t="s">
        <v>384</v>
      </c>
      <c r="D20" s="308" t="s">
        <v>385</v>
      </c>
      <c r="E20" s="308" t="s">
        <v>386</v>
      </c>
      <c r="F20" s="309">
        <v>42736</v>
      </c>
      <c r="G20" s="309">
        <v>43100</v>
      </c>
      <c r="H20" s="310">
        <v>34000</v>
      </c>
      <c r="I20" s="310">
        <v>12500</v>
      </c>
      <c r="J20" s="323">
        <f t="shared" ref="J20:J28" si="0">I20-H20</f>
        <v>-21500</v>
      </c>
      <c r="K20" s="324">
        <f t="shared" ref="K20" si="1">IFERROR(I20/H20,)</f>
        <v>0.36764705882352944</v>
      </c>
      <c r="L20" s="324">
        <f t="shared" ref="L20:L29" si="2">IFERROR(I20/$I$29*100,0)</f>
        <v>100</v>
      </c>
      <c r="M20" s="310"/>
      <c r="N20" s="308" t="s">
        <v>380</v>
      </c>
    </row>
    <row r="21" spans="2:14" ht="55.5" hidden="1" customHeight="1" x14ac:dyDescent="0.25">
      <c r="B21" s="308"/>
      <c r="C21" s="308"/>
      <c r="D21" s="308"/>
      <c r="E21" s="308"/>
      <c r="F21" s="308"/>
      <c r="G21" s="309"/>
      <c r="H21" s="309"/>
      <c r="I21" s="310"/>
      <c r="J21" s="323">
        <f t="shared" si="0"/>
        <v>0</v>
      </c>
      <c r="K21" s="324">
        <f t="shared" ref="K21:K29" si="3">IFERROR(I21/H21,)</f>
        <v>0</v>
      </c>
      <c r="L21" s="324">
        <f t="shared" si="2"/>
        <v>0</v>
      </c>
      <c r="M21" s="311">
        <f t="shared" ref="M21:M28" si="4">IFERROR(J21/$J$29*100,0)</f>
        <v>0</v>
      </c>
      <c r="N21" s="310"/>
    </row>
    <row r="22" spans="2:14" ht="55.5" hidden="1" customHeight="1" x14ac:dyDescent="0.25">
      <c r="B22" s="308"/>
      <c r="C22" s="308"/>
      <c r="D22" s="308"/>
      <c r="E22" s="308"/>
      <c r="F22" s="308"/>
      <c r="G22" s="309"/>
      <c r="H22" s="309"/>
      <c r="I22" s="310"/>
      <c r="J22" s="323">
        <f t="shared" si="0"/>
        <v>0</v>
      </c>
      <c r="K22" s="324">
        <f t="shared" si="3"/>
        <v>0</v>
      </c>
      <c r="L22" s="324">
        <f t="shared" si="2"/>
        <v>0</v>
      </c>
      <c r="M22" s="311">
        <f t="shared" si="4"/>
        <v>0</v>
      </c>
      <c r="N22" s="310"/>
    </row>
    <row r="23" spans="2:14" ht="55.5" hidden="1" customHeight="1" x14ac:dyDescent="0.25">
      <c r="B23" s="308"/>
      <c r="C23" s="308"/>
      <c r="D23" s="308"/>
      <c r="E23" s="308"/>
      <c r="F23" s="308"/>
      <c r="G23" s="309"/>
      <c r="H23" s="309"/>
      <c r="I23" s="310"/>
      <c r="J23" s="323">
        <f t="shared" si="0"/>
        <v>0</v>
      </c>
      <c r="K23" s="324">
        <f t="shared" si="3"/>
        <v>0</v>
      </c>
      <c r="L23" s="324">
        <f t="shared" si="2"/>
        <v>0</v>
      </c>
      <c r="M23" s="311">
        <f t="shared" si="4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8"/>
      <c r="G24" s="309"/>
      <c r="H24" s="309"/>
      <c r="I24" s="310"/>
      <c r="J24" s="323">
        <f t="shared" si="0"/>
        <v>0</v>
      </c>
      <c r="K24" s="324">
        <f t="shared" si="3"/>
        <v>0</v>
      </c>
      <c r="L24" s="324">
        <f t="shared" si="2"/>
        <v>0</v>
      </c>
      <c r="M24" s="311">
        <f t="shared" si="4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3"/>
        <v>0</v>
      </c>
      <c r="L25" s="324">
        <f t="shared" si="2"/>
        <v>0</v>
      </c>
      <c r="M25" s="311">
        <f t="shared" si="4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3"/>
        <v>0</v>
      </c>
      <c r="L26" s="324">
        <f t="shared" si="2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3"/>
        <v>0</v>
      </c>
      <c r="L27" s="324">
        <f t="shared" si="2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3"/>
        <v>0</v>
      </c>
      <c r="L28" s="324">
        <f t="shared" si="2"/>
        <v>0</v>
      </c>
      <c r="M28" s="311">
        <f t="shared" si="4"/>
        <v>0</v>
      </c>
      <c r="N28" s="310"/>
    </row>
    <row r="29" spans="2:14" s="3" customFormat="1" ht="24.75" customHeight="1" x14ac:dyDescent="0.4">
      <c r="B29" s="523" t="s">
        <v>3</v>
      </c>
      <c r="C29" s="524"/>
      <c r="D29" s="524"/>
      <c r="E29" s="524"/>
      <c r="F29" s="524"/>
      <c r="G29" s="524"/>
      <c r="H29" s="312">
        <f>SUM(H20:H20)</f>
        <v>34000</v>
      </c>
      <c r="I29" s="312">
        <f>SUM(I20:I20)</f>
        <v>12500</v>
      </c>
      <c r="J29" s="323">
        <f t="shared" ref="J29" si="5">I29-H29</f>
        <v>-21500</v>
      </c>
      <c r="K29" s="324">
        <f t="shared" si="3"/>
        <v>0.36764705882352944</v>
      </c>
      <c r="L29" s="324">
        <f t="shared" si="2"/>
        <v>100</v>
      </c>
      <c r="M29" s="312">
        <f>SUM(M20:M20)</f>
        <v>0</v>
      </c>
      <c r="N29" s="313"/>
    </row>
    <row r="30" spans="2:14" ht="26.25" x14ac:dyDescent="0.4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2:14" ht="36" customHeight="1" x14ac:dyDescent="0.25">
      <c r="B31" s="516" t="s">
        <v>334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</row>
    <row r="32" spans="2:14" ht="95.25" customHeight="1" x14ac:dyDescent="0.4">
      <c r="B32" s="518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</row>
    <row r="33" spans="2:14" ht="15" hidden="1" customHeight="1" x14ac:dyDescent="0.25">
      <c r="B33" s="520" t="s">
        <v>23</v>
      </c>
      <c r="C33" s="520"/>
      <c r="D33" s="520"/>
      <c r="E33" s="520"/>
      <c r="F33" s="520"/>
      <c r="G33" s="520"/>
      <c r="H33" s="86"/>
      <c r="I33" s="86"/>
      <c r="J33" s="86"/>
      <c r="K33" s="86"/>
      <c r="L33" s="86"/>
      <c r="M33" s="86"/>
      <c r="N33" s="86"/>
    </row>
    <row r="34" spans="2:14" ht="15" hidden="1" customHeight="1" x14ac:dyDescent="0.25">
      <c r="B34" s="87" t="s">
        <v>27</v>
      </c>
      <c r="C34" s="87"/>
      <c r="D34" s="87"/>
      <c r="E34" s="521" t="s">
        <v>31</v>
      </c>
      <c r="F34" s="521"/>
      <c r="G34" s="521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28</v>
      </c>
      <c r="C35" s="87"/>
      <c r="D35" s="87"/>
      <c r="E35" s="521" t="s">
        <v>24</v>
      </c>
      <c r="F35" s="521"/>
      <c r="G35" s="521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29</v>
      </c>
      <c r="C36" s="87"/>
      <c r="D36" s="87"/>
      <c r="E36" s="521" t="s">
        <v>25</v>
      </c>
      <c r="F36" s="521"/>
      <c r="G36" s="521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30</v>
      </c>
      <c r="C37" s="87"/>
      <c r="D37" s="87"/>
      <c r="E37" s="521" t="s">
        <v>26</v>
      </c>
      <c r="F37" s="521"/>
      <c r="G37" s="521"/>
      <c r="H37" s="85"/>
      <c r="I37" s="85"/>
      <c r="J37" s="85"/>
      <c r="K37" s="85"/>
      <c r="L37" s="85"/>
      <c r="M37" s="85"/>
      <c r="N37" s="85"/>
    </row>
    <row r="38" spans="2:14" ht="15" customHeight="1" x14ac:dyDescent="0.25"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</row>
  </sheetData>
  <sheetProtection formatCells="0" formatRows="0" insertRows="0" deleteRows="0"/>
  <mergeCells count="43">
    <mergeCell ref="B14:G14"/>
    <mergeCell ref="B7:N7"/>
    <mergeCell ref="H8:N8"/>
    <mergeCell ref="H11:N11"/>
    <mergeCell ref="H13:N13"/>
    <mergeCell ref="H14:N14"/>
    <mergeCell ref="H10:N10"/>
    <mergeCell ref="B8:G8"/>
    <mergeCell ref="B12:G12"/>
    <mergeCell ref="B6:N6"/>
    <mergeCell ref="B13:G13"/>
    <mergeCell ref="B9:G9"/>
    <mergeCell ref="B10:G10"/>
    <mergeCell ref="B11:G11"/>
    <mergeCell ref="H9:N9"/>
    <mergeCell ref="E35:G35"/>
    <mergeCell ref="E36:G36"/>
    <mergeCell ref="B17:E17"/>
    <mergeCell ref="H17:H19"/>
    <mergeCell ref="I17:I19"/>
    <mergeCell ref="D18:D19"/>
    <mergeCell ref="E18:E19"/>
    <mergeCell ref="B16:N16"/>
    <mergeCell ref="B15:G15"/>
    <mergeCell ref="H15:N15"/>
    <mergeCell ref="J17:K17"/>
    <mergeCell ref="L17:L19"/>
    <mergeCell ref="B38:N38"/>
    <mergeCell ref="J18:J19"/>
    <mergeCell ref="K18:K19"/>
    <mergeCell ref="B31:N31"/>
    <mergeCell ref="B32:N32"/>
    <mergeCell ref="B33:G33"/>
    <mergeCell ref="B18:B19"/>
    <mergeCell ref="C18:C19"/>
    <mergeCell ref="F18:F19"/>
    <mergeCell ref="G18:G19"/>
    <mergeCell ref="E34:G34"/>
    <mergeCell ref="M17:M19"/>
    <mergeCell ref="N17:N19"/>
    <mergeCell ref="B29:G29"/>
    <mergeCell ref="E37:G37"/>
    <mergeCell ref="F17:G17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45" t="s">
        <v>294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</row>
    <row r="9" spans="2:24" ht="44.25" customHeight="1" x14ac:dyDescent="0.3">
      <c r="B9" s="551" t="s">
        <v>285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2" t="s">
        <v>283</v>
      </c>
      <c r="H10" s="553"/>
      <c r="I10" s="554"/>
      <c r="J10" s="552" t="s">
        <v>63</v>
      </c>
      <c r="K10" s="554"/>
      <c r="L10" s="91"/>
      <c r="M10" s="91"/>
    </row>
    <row r="11" spans="2:24" ht="56.25" customHeight="1" x14ac:dyDescent="0.25">
      <c r="B11" s="555" t="s">
        <v>11</v>
      </c>
      <c r="C11" s="556"/>
      <c r="D11" s="556"/>
      <c r="E11" s="557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58" t="s">
        <v>12</v>
      </c>
      <c r="C12" s="559"/>
      <c r="D12" s="559"/>
      <c r="E12" s="560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8" t="s">
        <v>298</v>
      </c>
      <c r="C13" s="549"/>
      <c r="D13" s="549"/>
      <c r="E13" s="550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22" t="s">
        <v>299</v>
      </c>
      <c r="Q13" s="422"/>
      <c r="R13" s="422"/>
      <c r="S13" s="422"/>
      <c r="T13" s="422"/>
      <c r="U13" s="422"/>
      <c r="V13" s="422"/>
      <c r="W13" s="422"/>
      <c r="X13" s="422"/>
    </row>
    <row r="14" spans="2:24" ht="24.95" customHeight="1" x14ac:dyDescent="0.25">
      <c r="B14" s="548" t="s">
        <v>13</v>
      </c>
      <c r="C14" s="549"/>
      <c r="D14" s="549"/>
      <c r="E14" s="550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61" t="s">
        <v>14</v>
      </c>
      <c r="C15" s="562"/>
      <c r="D15" s="562"/>
      <c r="E15" s="563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61" t="s">
        <v>32</v>
      </c>
      <c r="C16" s="562"/>
      <c r="D16" s="562"/>
      <c r="E16" s="563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8" t="s">
        <v>15</v>
      </c>
      <c r="C17" s="549"/>
      <c r="D17" s="549"/>
      <c r="E17" s="550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8" t="s">
        <v>16</v>
      </c>
      <c r="C18" s="549"/>
      <c r="D18" s="549"/>
      <c r="E18" s="550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8" t="s">
        <v>33</v>
      </c>
      <c r="C19" s="549"/>
      <c r="D19" s="549"/>
      <c r="E19" s="550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8" t="s">
        <v>17</v>
      </c>
      <c r="C20" s="549"/>
      <c r="D20" s="549"/>
      <c r="E20" s="550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8" t="s">
        <v>18</v>
      </c>
      <c r="C21" s="549"/>
      <c r="D21" s="549"/>
      <c r="E21" s="550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61" t="s">
        <v>19</v>
      </c>
      <c r="C22" s="562"/>
      <c r="D22" s="562"/>
      <c r="E22" s="563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64" t="s">
        <v>34</v>
      </c>
      <c r="C23" s="565"/>
      <c r="D23" s="565"/>
      <c r="E23" s="566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8" t="s">
        <v>20</v>
      </c>
      <c r="C24" s="549"/>
      <c r="D24" s="549"/>
      <c r="E24" s="550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64" t="s">
        <v>35</v>
      </c>
      <c r="C25" s="565"/>
      <c r="D25" s="565"/>
      <c r="E25" s="566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8" t="s">
        <v>36</v>
      </c>
      <c r="C26" s="549"/>
      <c r="D26" s="549"/>
      <c r="E26" s="550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8" t="s">
        <v>37</v>
      </c>
      <c r="C27" s="549"/>
      <c r="D27" s="549"/>
      <c r="E27" s="550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64" t="s">
        <v>153</v>
      </c>
      <c r="C28" s="565"/>
      <c r="D28" s="565"/>
      <c r="E28" s="566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67" t="s">
        <v>10</v>
      </c>
      <c r="M29" s="567"/>
    </row>
  </sheetData>
  <sheetProtection formatCells="0" selectLockedCells="1"/>
  <mergeCells count="24"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62" t="s">
        <v>324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5" ht="39.75" customHeight="1" x14ac:dyDescent="0.35">
      <c r="A4" s="366" t="s">
        <v>182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32.25" customHeight="1" x14ac:dyDescent="0.35">
      <c r="A5" s="363" t="s">
        <v>310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67" t="s">
        <v>307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 t="s">
        <v>62</v>
      </c>
    </row>
    <row r="8" spans="1:15" s="6" customFormat="1" ht="18" customHeight="1" x14ac:dyDescent="0.25">
      <c r="A8" s="349" t="s">
        <v>38</v>
      </c>
      <c r="B8" s="349" t="s">
        <v>150</v>
      </c>
      <c r="C8" s="349" t="s">
        <v>147</v>
      </c>
      <c r="D8" s="349" t="s">
        <v>39</v>
      </c>
      <c r="E8" s="349" t="s">
        <v>179</v>
      </c>
      <c r="F8" s="349" t="s">
        <v>136</v>
      </c>
      <c r="G8" s="360" t="s">
        <v>137</v>
      </c>
      <c r="H8" s="360" t="s">
        <v>137</v>
      </c>
      <c r="I8" s="360" t="s">
        <v>311</v>
      </c>
      <c r="J8" s="360" t="s">
        <v>312</v>
      </c>
      <c r="K8" s="360" t="s">
        <v>313</v>
      </c>
      <c r="L8" s="360" t="s">
        <v>325</v>
      </c>
      <c r="M8" s="364" t="s">
        <v>148</v>
      </c>
      <c r="N8" s="365"/>
    </row>
    <row r="9" spans="1:15" s="6" customFormat="1" ht="59.25" customHeight="1" x14ac:dyDescent="0.25">
      <c r="A9" s="350"/>
      <c r="B9" s="350"/>
      <c r="C9" s="350"/>
      <c r="D9" s="350"/>
      <c r="E9" s="350"/>
      <c r="F9" s="350"/>
      <c r="G9" s="361"/>
      <c r="H9" s="361"/>
      <c r="I9" s="361"/>
      <c r="J9" s="361"/>
      <c r="K9" s="361"/>
      <c r="L9" s="361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</row>
    <row r="55" spans="1:15" s="6" customFormat="1" ht="23.25" customHeight="1" x14ac:dyDescent="0.25">
      <c r="A55" s="359" t="s">
        <v>180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</row>
    <row r="56" spans="1:15" s="6" customFormat="1" ht="99" customHeight="1" x14ac:dyDescent="0.25">
      <c r="A56" s="355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</row>
    <row r="57" spans="1:15" s="6" customFormat="1" ht="15" customHeight="1" x14ac:dyDescent="0.2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</row>
    <row r="58" spans="1:15" s="6" customFormat="1" ht="23.25" customHeight="1" x14ac:dyDescent="0.25">
      <c r="A58" s="352" t="s">
        <v>178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48" t="s">
        <v>181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8"/>
    </row>
  </sheetData>
  <sheetProtection formatCells="0" formatRows="0" insertRows="0" deleteRows="0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0" t="s">
        <v>314</v>
      </c>
      <c r="C4" s="370"/>
      <c r="D4" s="370"/>
      <c r="E4" s="370"/>
      <c r="F4" s="370"/>
      <c r="G4" s="370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4" t="s">
        <v>41</v>
      </c>
      <c r="C8" s="376" t="s">
        <v>265</v>
      </c>
      <c r="D8" s="376" t="s">
        <v>316</v>
      </c>
      <c r="E8" s="378" t="s">
        <v>64</v>
      </c>
      <c r="F8" s="379"/>
      <c r="G8" s="372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5"/>
      <c r="C9" s="377"/>
      <c r="D9" s="377"/>
      <c r="E9" s="218" t="s">
        <v>317</v>
      </c>
      <c r="F9" s="219" t="s">
        <v>318</v>
      </c>
      <c r="G9" s="37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80"/>
      <c r="M13" s="380"/>
      <c r="N13" s="380"/>
      <c r="O13" s="380"/>
      <c r="P13" s="380"/>
      <c r="Q13" s="380"/>
      <c r="R13" s="380"/>
      <c r="S13" s="380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8"/>
      <c r="J14" s="368"/>
      <c r="K14" s="368"/>
      <c r="L14" s="380"/>
      <c r="M14" s="380"/>
      <c r="N14" s="380"/>
      <c r="O14" s="380"/>
      <c r="P14" s="380"/>
      <c r="Q14" s="380"/>
      <c r="R14" s="380"/>
      <c r="S14" s="380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8"/>
      <c r="J15" s="368"/>
      <c r="K15" s="368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1"/>
      <c r="C34" s="371"/>
      <c r="D34" s="371"/>
      <c r="E34" s="371"/>
      <c r="F34" s="371"/>
      <c r="G34" s="371"/>
    </row>
    <row r="35" spans="2:7" ht="31.5" customHeight="1" x14ac:dyDescent="0.25">
      <c r="B35" s="369"/>
      <c r="C35" s="369"/>
      <c r="D35" s="369"/>
      <c r="E35" s="369"/>
      <c r="F35" s="369"/>
      <c r="G35" s="369"/>
    </row>
  </sheetData>
  <mergeCells count="18">
    <mergeCell ref="Q13:Q14"/>
    <mergeCell ref="R13:R14"/>
    <mergeCell ref="S13:S14"/>
    <mergeCell ref="L13:L14"/>
    <mergeCell ref="M13:M14"/>
    <mergeCell ref="N13:N14"/>
    <mergeCell ref="O13:O14"/>
    <mergeCell ref="P13:P14"/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381" t="str">
        <f>'[1]2- OBJETIVOS E METAS'!A1:S1</f>
        <v>CAU/.....</v>
      </c>
      <c r="B1" s="381"/>
      <c r="C1" s="381"/>
      <c r="D1" s="381"/>
      <c r="E1" s="381"/>
      <c r="F1" s="381"/>
      <c r="G1" s="38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382"/>
      <c r="B10" s="383"/>
      <c r="C10" s="383"/>
      <c r="D10" s="383"/>
      <c r="E10" s="384"/>
      <c r="F10" s="385" t="s">
        <v>240</v>
      </c>
      <c r="G10" s="386"/>
      <c r="H10" s="385" t="s">
        <v>241</v>
      </c>
      <c r="I10" s="387"/>
      <c r="J10" s="388" t="s">
        <v>242</v>
      </c>
      <c r="K10" s="385" t="s">
        <v>243</v>
      </c>
      <c r="L10" s="386"/>
      <c r="M10" s="386"/>
      <c r="N10" s="386"/>
      <c r="O10" s="386"/>
      <c r="P10" s="386"/>
      <c r="Q10" s="386"/>
      <c r="R10" s="387"/>
      <c r="S10" s="392" t="s">
        <v>244</v>
      </c>
      <c r="X10" s="156" t="s">
        <v>116</v>
      </c>
    </row>
    <row r="11" spans="1:24" s="149" customFormat="1" ht="49.5" customHeight="1" thickBot="1" x14ac:dyDescent="0.45">
      <c r="A11" s="395" t="s">
        <v>38</v>
      </c>
      <c r="B11" s="395" t="s">
        <v>245</v>
      </c>
      <c r="C11" s="395" t="s">
        <v>246</v>
      </c>
      <c r="D11" s="395" t="s">
        <v>39</v>
      </c>
      <c r="E11" s="396" t="s">
        <v>247</v>
      </c>
      <c r="F11" s="397" t="s">
        <v>248</v>
      </c>
      <c r="G11" s="396" t="s">
        <v>249</v>
      </c>
      <c r="H11" s="397" t="s">
        <v>250</v>
      </c>
      <c r="I11" s="391" t="s">
        <v>251</v>
      </c>
      <c r="J11" s="389"/>
      <c r="K11" s="414" t="s">
        <v>252</v>
      </c>
      <c r="L11" s="415" t="s">
        <v>253</v>
      </c>
      <c r="M11" s="415" t="s">
        <v>254</v>
      </c>
      <c r="N11" s="415" t="s">
        <v>255</v>
      </c>
      <c r="O11" s="416" t="s">
        <v>256</v>
      </c>
      <c r="P11" s="418" t="s">
        <v>257</v>
      </c>
      <c r="Q11" s="418"/>
      <c r="R11" s="418"/>
      <c r="S11" s="393"/>
      <c r="X11" s="156" t="s">
        <v>130</v>
      </c>
    </row>
    <row r="12" spans="1:24" s="149" customFormat="1" ht="43.15" customHeight="1" thickBot="1" x14ac:dyDescent="0.45">
      <c r="A12" s="395"/>
      <c r="B12" s="395"/>
      <c r="C12" s="395"/>
      <c r="D12" s="395"/>
      <c r="E12" s="396"/>
      <c r="F12" s="397"/>
      <c r="G12" s="396"/>
      <c r="H12" s="397"/>
      <c r="I12" s="391"/>
      <c r="J12" s="390"/>
      <c r="K12" s="414"/>
      <c r="L12" s="415"/>
      <c r="M12" s="415"/>
      <c r="N12" s="415"/>
      <c r="O12" s="417"/>
      <c r="P12" s="157" t="s">
        <v>258</v>
      </c>
      <c r="Q12" s="157" t="s">
        <v>259</v>
      </c>
      <c r="R12" s="158" t="s">
        <v>260</v>
      </c>
      <c r="S12" s="394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98" t="s">
        <v>3</v>
      </c>
      <c r="B79" s="399"/>
      <c r="C79" s="399"/>
      <c r="D79" s="399"/>
      <c r="E79" s="399"/>
      <c r="F79" s="399"/>
      <c r="G79" s="399"/>
      <c r="H79" s="399"/>
      <c r="I79" s="399"/>
      <c r="J79" s="400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401"/>
      <c r="B80" s="401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402" t="s">
        <v>261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4"/>
    </row>
    <row r="84" spans="1:19" ht="31.15" customHeight="1" x14ac:dyDescent="0.25">
      <c r="A84" s="405" t="s">
        <v>262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7"/>
    </row>
    <row r="85" spans="1:19" x14ac:dyDescent="0.25">
      <c r="A85" s="408"/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10"/>
    </row>
    <row r="86" spans="1:19" x14ac:dyDescent="0.25">
      <c r="A86" s="408"/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10"/>
    </row>
    <row r="87" spans="1:19" x14ac:dyDescent="0.25">
      <c r="A87" s="408"/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10"/>
    </row>
    <row r="88" spans="1:19" x14ac:dyDescent="0.25">
      <c r="A88" s="408"/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10"/>
    </row>
    <row r="89" spans="1:19" x14ac:dyDescent="0.25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</row>
    <row r="90" spans="1:19" x14ac:dyDescent="0.25">
      <c r="A90" s="408"/>
      <c r="B90" s="409"/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10"/>
    </row>
    <row r="91" spans="1:19" x14ac:dyDescent="0.25">
      <c r="A91" s="408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10"/>
    </row>
    <row r="92" spans="1:19" x14ac:dyDescent="0.25">
      <c r="A92" s="408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10"/>
    </row>
    <row r="93" spans="1:19" x14ac:dyDescent="0.25">
      <c r="A93" s="408"/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</row>
    <row r="94" spans="1:19" x14ac:dyDescent="0.25">
      <c r="A94" s="408"/>
      <c r="B94" s="409"/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10"/>
    </row>
    <row r="95" spans="1:19" x14ac:dyDescent="0.25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10"/>
    </row>
    <row r="96" spans="1:19" x14ac:dyDescent="0.25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10"/>
    </row>
    <row r="97" spans="1:19" x14ac:dyDescent="0.25">
      <c r="A97" s="408"/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10"/>
    </row>
    <row r="98" spans="1:19" x14ac:dyDescent="0.25">
      <c r="A98" s="408"/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10"/>
    </row>
    <row r="99" spans="1:19" x14ac:dyDescent="0.25">
      <c r="A99" s="408"/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10"/>
    </row>
    <row r="100" spans="1:19" x14ac:dyDescent="0.25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  <row r="101" spans="1:19" x14ac:dyDescent="0.25">
      <c r="A101" s="408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10"/>
    </row>
    <row r="102" spans="1:19" x14ac:dyDescent="0.25">
      <c r="A102" s="408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10"/>
    </row>
    <row r="103" spans="1:19" x14ac:dyDescent="0.25">
      <c r="A103" s="411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3"/>
    </row>
  </sheetData>
  <dataConsolidate link="1">
    <dataRefs count="1">
      <dataRef ref="E16" sheet="4 - RESULTADOS E DESEMP. OP" r:id="rId1"/>
    </dataRefs>
  </dataConsolidate>
  <mergeCells count="26"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1:G1"/>
    <mergeCell ref="A10:E10"/>
    <mergeCell ref="F10:G10"/>
    <mergeCell ref="H10:I10"/>
    <mergeCell ref="J10:J12"/>
    <mergeCell ref="I11:I12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3" t="s">
        <v>182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30" t="s">
        <v>38</v>
      </c>
      <c r="B10" s="426" t="s">
        <v>150</v>
      </c>
      <c r="C10" s="431" t="s">
        <v>147</v>
      </c>
      <c r="D10" s="426" t="s">
        <v>157</v>
      </c>
      <c r="E10" s="431" t="s">
        <v>320</v>
      </c>
      <c r="F10" s="60"/>
      <c r="G10" s="427" t="s">
        <v>12</v>
      </c>
      <c r="H10" s="427"/>
      <c r="I10" s="426" t="s">
        <v>158</v>
      </c>
      <c r="J10" s="427" t="s">
        <v>159</v>
      </c>
      <c r="K10" s="427"/>
      <c r="L10" s="427"/>
      <c r="M10" s="427"/>
      <c r="N10" s="427"/>
      <c r="O10" s="428" t="s">
        <v>160</v>
      </c>
      <c r="P10" s="428" t="s">
        <v>161</v>
      </c>
      <c r="Q10" s="426" t="s">
        <v>20</v>
      </c>
      <c r="R10" s="427" t="s">
        <v>3</v>
      </c>
      <c r="S10" s="427" t="s">
        <v>162</v>
      </c>
      <c r="V10" s="58"/>
      <c r="W10" s="62"/>
    </row>
    <row r="11" spans="1:29" s="61" customFormat="1" ht="53.25" customHeight="1" x14ac:dyDescent="0.25">
      <c r="A11" s="430"/>
      <c r="B11" s="426"/>
      <c r="C11" s="432"/>
      <c r="D11" s="426"/>
      <c r="E11" s="432"/>
      <c r="F11" s="63"/>
      <c r="G11" s="229" t="s">
        <v>297</v>
      </c>
      <c r="H11" s="229" t="s">
        <v>163</v>
      </c>
      <c r="I11" s="426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8"/>
      <c r="P11" s="428"/>
      <c r="Q11" s="426"/>
      <c r="R11" s="427"/>
      <c r="S11" s="427"/>
      <c r="U11" s="422" t="s">
        <v>299</v>
      </c>
      <c r="V11" s="422"/>
      <c r="W11" s="422"/>
      <c r="X11" s="422"/>
      <c r="Y11" s="422"/>
      <c r="Z11" s="422"/>
      <c r="AA11" s="422"/>
      <c r="AB11" s="422"/>
      <c r="AC11" s="422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19" t="s">
        <v>168</v>
      </c>
      <c r="B46" s="419"/>
      <c r="C46" s="419"/>
      <c r="D46" s="419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0">
        <f t="shared" si="6"/>
        <v>0</v>
      </c>
      <c r="T46" s="71"/>
      <c r="U46" s="66"/>
    </row>
    <row r="47" spans="1:21" s="72" customFormat="1" ht="18.75" x14ac:dyDescent="0.3">
      <c r="A47" s="419" t="s">
        <v>162</v>
      </c>
      <c r="B47" s="419"/>
      <c r="C47" s="419"/>
      <c r="D47" s="419"/>
      <c r="E47" s="419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1"/>
      <c r="U47" s="66"/>
    </row>
    <row r="48" spans="1:21" s="75" customFormat="1" ht="18.75" x14ac:dyDescent="0.3">
      <c r="A48" s="429" t="s">
        <v>181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U48" s="66"/>
    </row>
    <row r="49" spans="2:21" s="75" customFormat="1" ht="18.75" x14ac:dyDescent="0.3"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  <mergeCell ref="S46:S47"/>
    <mergeCell ref="A47:E47"/>
    <mergeCell ref="U11:AC11"/>
    <mergeCell ref="A6:S6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36" t="s">
        <v>266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29" s="136" customFormat="1" ht="27" customHeight="1" x14ac:dyDescent="0.3">
      <c r="A4" s="306" t="str">
        <f>'[1]2- OBJETIVOS E METAS'!A1:S1</f>
        <v>CAU/.....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29" s="136" customFormat="1" ht="23.25" customHeight="1" x14ac:dyDescent="0.3">
      <c r="A5" s="457" t="s">
        <v>306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29" ht="23.25" customHeight="1" thickBot="1" x14ac:dyDescent="0.3"/>
    <row r="7" spans="1:29" s="246" customFormat="1" ht="52.5" customHeight="1" thickBot="1" x14ac:dyDescent="0.3">
      <c r="A7" s="437" t="s">
        <v>169</v>
      </c>
      <c r="B7" s="440" t="s">
        <v>170</v>
      </c>
      <c r="C7" s="441"/>
      <c r="D7" s="283" t="s">
        <v>330</v>
      </c>
      <c r="E7" s="283" t="s">
        <v>331</v>
      </c>
      <c r="F7" s="244" t="s">
        <v>176</v>
      </c>
      <c r="G7" s="245"/>
      <c r="H7" s="437" t="s">
        <v>169</v>
      </c>
      <c r="I7" s="440" t="s">
        <v>171</v>
      </c>
      <c r="J7" s="441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38"/>
      <c r="B8" s="442" t="s">
        <v>172</v>
      </c>
      <c r="C8" s="443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38"/>
      <c r="I8" s="444" t="s">
        <v>300</v>
      </c>
      <c r="J8" s="445"/>
      <c r="K8" s="273"/>
      <c r="L8" s="273"/>
      <c r="M8" s="248">
        <f>IFERROR(L8/K8*100-100,0)</f>
        <v>0</v>
      </c>
      <c r="O8" s="433"/>
      <c r="P8" s="433"/>
      <c r="Q8" s="433"/>
      <c r="R8" s="433"/>
      <c r="S8" s="433"/>
      <c r="T8" s="433"/>
      <c r="U8" s="433"/>
      <c r="V8" s="433"/>
      <c r="W8" s="433"/>
    </row>
    <row r="9" spans="1:29" s="246" customFormat="1" ht="38.450000000000003" customHeight="1" x14ac:dyDescent="0.25">
      <c r="A9" s="438"/>
      <c r="B9" s="446" t="s">
        <v>173</v>
      </c>
      <c r="C9" s="447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38"/>
      <c r="I9" s="448" t="s">
        <v>267</v>
      </c>
      <c r="J9" s="449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38"/>
      <c r="B10" s="452" t="s">
        <v>268</v>
      </c>
      <c r="C10" s="453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39"/>
      <c r="I10" s="454" t="s">
        <v>269</v>
      </c>
      <c r="J10" s="455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38"/>
      <c r="B11" s="446" t="s">
        <v>270</v>
      </c>
      <c r="C11" s="447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6"/>
      <c r="I11" s="456"/>
      <c r="J11" s="245"/>
      <c r="K11" s="250"/>
      <c r="L11" s="250"/>
      <c r="M11" s="251"/>
      <c r="P11" s="252"/>
    </row>
    <row r="12" spans="1:29" s="246" customFormat="1" ht="29.25" customHeight="1" x14ac:dyDescent="0.25">
      <c r="A12" s="438"/>
      <c r="B12" s="446" t="s">
        <v>271</v>
      </c>
      <c r="C12" s="447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6"/>
      <c r="I12" s="456"/>
      <c r="J12" s="245"/>
      <c r="K12" s="251"/>
      <c r="L12" s="251"/>
      <c r="M12" s="251"/>
    </row>
    <row r="13" spans="1:29" s="246" customFormat="1" ht="30.75" customHeight="1" thickBot="1" x14ac:dyDescent="0.3">
      <c r="A13" s="439"/>
      <c r="B13" s="483" t="s">
        <v>272</v>
      </c>
      <c r="C13" s="484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70"/>
      <c r="O13" s="470"/>
      <c r="P13" s="470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71" t="s">
        <v>273</v>
      </c>
      <c r="B15" s="473" t="s">
        <v>177</v>
      </c>
      <c r="C15" s="474"/>
      <c r="D15" s="259" t="s">
        <v>330</v>
      </c>
      <c r="E15" s="280" t="s">
        <v>332</v>
      </c>
      <c r="F15" s="281" t="s">
        <v>176</v>
      </c>
      <c r="G15" s="253"/>
      <c r="H15" s="475" t="s">
        <v>177</v>
      </c>
      <c r="I15" s="476"/>
      <c r="J15" s="477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71"/>
      <c r="B16" s="478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78" t="s">
        <v>275</v>
      </c>
      <c r="I16" s="479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34"/>
      <c r="P16" s="434"/>
      <c r="Q16" s="434"/>
      <c r="R16" s="43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71"/>
      <c r="B17" s="435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35"/>
      <c r="I17" s="480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71"/>
      <c r="B18" s="435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35" t="s">
        <v>277</v>
      </c>
      <c r="I18" s="480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71"/>
      <c r="B19" s="435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81"/>
      <c r="I19" s="482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71"/>
      <c r="B20" s="435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71"/>
      <c r="B21" s="435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71"/>
      <c r="B22" s="435" t="s">
        <v>279</v>
      </c>
      <c r="C22" s="265" t="s">
        <v>174</v>
      </c>
      <c r="D22" s="277"/>
      <c r="E22" s="272"/>
      <c r="F22" s="264">
        <f>IFERROR(E22/D22*100-100,0)</f>
        <v>0</v>
      </c>
      <c r="G22" s="485"/>
      <c r="H22" s="485"/>
      <c r="I22" s="485"/>
    </row>
    <row r="23" spans="1:29" s="246" customFormat="1" ht="25.5" customHeight="1" x14ac:dyDescent="0.25">
      <c r="A23" s="471"/>
      <c r="B23" s="435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71"/>
      <c r="B24" s="435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71"/>
      <c r="B25" s="435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71"/>
      <c r="B26" s="435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71"/>
      <c r="B27" s="435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71"/>
      <c r="B28" s="486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72"/>
      <c r="B29" s="487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8" t="s">
        <v>282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60"/>
    </row>
    <row r="32" spans="1:29" x14ac:dyDescent="0.2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3"/>
    </row>
    <row r="33" spans="1:13" x14ac:dyDescent="0.25">
      <c r="A33" s="464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6"/>
    </row>
    <row r="34" spans="1:13" x14ac:dyDescent="0.25">
      <c r="A34" s="464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6"/>
    </row>
    <row r="35" spans="1:13" x14ac:dyDescent="0.25">
      <c r="A35" s="464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6"/>
    </row>
    <row r="36" spans="1:13" x14ac:dyDescent="0.25">
      <c r="A36" s="464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6"/>
    </row>
    <row r="37" spans="1:13" x14ac:dyDescent="0.25">
      <c r="A37" s="464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x14ac:dyDescent="0.25">
      <c r="A38" s="464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5.75" thickBot="1" x14ac:dyDescent="0.3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</row>
  </sheetData>
  <mergeCells count="35"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  <mergeCell ref="H11:I12"/>
    <mergeCell ref="B12:C12"/>
    <mergeCell ref="A5:M5"/>
    <mergeCell ref="A31:M31"/>
    <mergeCell ref="A32:M39"/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500" t="s">
        <v>285</v>
      </c>
      <c r="C4" s="500"/>
      <c r="D4" s="500"/>
      <c r="E4" s="500"/>
      <c r="F4" s="500"/>
    </row>
    <row r="5" spans="2:12" ht="3" customHeight="1" x14ac:dyDescent="0.25"/>
    <row r="6" spans="2:12" ht="27.75" customHeight="1" x14ac:dyDescent="0.25">
      <c r="B6" s="488" t="s">
        <v>286</v>
      </c>
      <c r="C6" s="489"/>
      <c r="D6" s="489"/>
      <c r="E6" s="489"/>
      <c r="F6" s="490"/>
      <c r="L6" t="s">
        <v>129</v>
      </c>
    </row>
    <row r="7" spans="2:12" s="2" customFormat="1" ht="30" customHeight="1" x14ac:dyDescent="0.25">
      <c r="B7" s="501" t="s">
        <v>284</v>
      </c>
      <c r="C7" s="502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10"/>
      <c r="D10" s="511"/>
      <c r="E10" s="511"/>
      <c r="F10" s="512"/>
    </row>
    <row r="11" spans="2:12" s="1" customFormat="1" ht="33" customHeight="1" x14ac:dyDescent="0.25">
      <c r="B11" s="12" t="s">
        <v>66</v>
      </c>
      <c r="C11" s="510"/>
      <c r="D11" s="511"/>
      <c r="E11" s="511"/>
      <c r="F11" s="512"/>
    </row>
    <row r="12" spans="2:12" s="1" customFormat="1" ht="20.25" customHeight="1" x14ac:dyDescent="0.25">
      <c r="B12" s="18" t="s">
        <v>154</v>
      </c>
      <c r="C12" s="510"/>
      <c r="D12" s="511"/>
      <c r="E12" s="511"/>
      <c r="F12" s="512"/>
    </row>
    <row r="13" spans="2:12" s="1" customFormat="1" ht="30" customHeight="1" x14ac:dyDescent="0.25">
      <c r="B13" s="18" t="s">
        <v>155</v>
      </c>
      <c r="C13" s="510"/>
      <c r="D13" s="511"/>
      <c r="E13" s="511"/>
      <c r="F13" s="512"/>
    </row>
    <row r="14" spans="2:12" s="1" customFormat="1" ht="27" customHeight="1" x14ac:dyDescent="0.25">
      <c r="B14" s="18" t="s">
        <v>67</v>
      </c>
      <c r="C14" s="510"/>
      <c r="D14" s="511"/>
      <c r="E14" s="511"/>
      <c r="F14" s="512"/>
    </row>
    <row r="15" spans="2:12" s="1" customFormat="1" ht="26.25" customHeight="1" x14ac:dyDescent="0.25">
      <c r="B15" s="18" t="s">
        <v>156</v>
      </c>
      <c r="C15" s="510"/>
      <c r="D15" s="511"/>
      <c r="E15" s="511"/>
      <c r="F15" s="512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1"/>
      <c r="D19" s="492"/>
      <c r="E19" s="492"/>
      <c r="F19" s="493"/>
    </row>
    <row r="20" spans="2:10" s="1" customFormat="1" ht="15.75" customHeight="1" x14ac:dyDescent="0.25">
      <c r="B20" s="31" t="s">
        <v>140</v>
      </c>
      <c r="C20" s="506"/>
      <c r="D20" s="507"/>
      <c r="E20" s="507"/>
      <c r="F20" s="508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1"/>
      <c r="D21" s="492"/>
      <c r="E21" s="492"/>
      <c r="F21" s="493"/>
    </row>
    <row r="22" spans="2:10" s="1" customFormat="1" ht="15.75" customHeight="1" x14ac:dyDescent="0.25">
      <c r="B22" s="31" t="s">
        <v>140</v>
      </c>
      <c r="C22" s="506"/>
      <c r="D22" s="507"/>
      <c r="E22" s="507"/>
      <c r="F22" s="508"/>
    </row>
    <row r="23" spans="2:10" s="1" customFormat="1" ht="33" customHeight="1" x14ac:dyDescent="0.25">
      <c r="B23" s="13" t="s">
        <v>144</v>
      </c>
      <c r="C23" s="491"/>
      <c r="D23" s="492"/>
      <c r="E23" s="492"/>
      <c r="F23" s="493"/>
    </row>
    <row r="24" spans="2:10" s="1" customFormat="1" ht="15.75" customHeight="1" x14ac:dyDescent="0.25">
      <c r="B24" s="31" t="s">
        <v>140</v>
      </c>
      <c r="C24" s="506"/>
      <c r="D24" s="507"/>
      <c r="E24" s="507"/>
      <c r="F24" s="508"/>
    </row>
    <row r="25" spans="2:10" s="1" customFormat="1" ht="33" customHeight="1" x14ac:dyDescent="0.25">
      <c r="B25" s="293" t="s">
        <v>145</v>
      </c>
      <c r="C25" s="491"/>
      <c r="D25" s="492"/>
      <c r="E25" s="492"/>
      <c r="F25" s="493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9"/>
      <c r="C27" s="509"/>
      <c r="D27" s="509"/>
      <c r="E27" s="509"/>
      <c r="F27" s="509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496"/>
      <c r="D29" s="496"/>
      <c r="E29" s="496"/>
      <c r="F29" s="496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495"/>
      <c r="C31" s="495"/>
      <c r="D31" s="495"/>
      <c r="E31" s="495"/>
      <c r="F31" s="495"/>
    </row>
    <row r="32" spans="2:10" s="1" customFormat="1" ht="24" customHeight="1" x14ac:dyDescent="0.25">
      <c r="B32" s="503" t="s">
        <v>185</v>
      </c>
      <c r="C32" s="504"/>
      <c r="D32" s="504"/>
      <c r="E32" s="504"/>
      <c r="F32" s="505"/>
    </row>
    <row r="33" spans="2:6" s="1" customFormat="1" ht="63.75" customHeight="1" x14ac:dyDescent="0.25">
      <c r="B33" s="497"/>
      <c r="C33" s="498"/>
      <c r="D33" s="498"/>
      <c r="E33" s="498"/>
      <c r="F33" s="499"/>
    </row>
    <row r="34" spans="2:6" s="1" customFormat="1" ht="20.100000000000001" customHeight="1" x14ac:dyDescent="0.25">
      <c r="B34" s="494"/>
      <c r="C34" s="494"/>
      <c r="D34" s="494"/>
      <c r="E34" s="494"/>
      <c r="F34" s="494"/>
    </row>
    <row r="35" spans="2:6" s="11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2016-09-21T14:26:12Z</dcterms:modified>
</cp:coreProperties>
</file>