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01 - CAU_AP\16 - PLANOS 2017\rascunho\Planejamento 2017\Planos 2016\"/>
    </mc:Choice>
  </mc:AlternateContent>
  <bookViews>
    <workbookView minimized="1" xWindow="0" yWindow="195" windowWidth="20730" windowHeight="10800" tabRatio="884" activeTab="2"/>
  </bookViews>
  <sheets>
    <sheet name="2016" sheetId="20" r:id="rId1"/>
    <sheet name="Anexo_1.4_Dados" sheetId="1" r:id="rId2"/>
    <sheet name="Anexo 1.5_Quadro Descritivo" sheetId="5" r:id="rId3"/>
    <sheet name="Anexo 1.6_Elemento de Despesas" sheetId="6" r:id="rId4"/>
  </sheets>
  <definedNames>
    <definedName name="A">#REF!</definedName>
    <definedName name="_xlnm.Print_Area" localSheetId="1">Anexo_1.4_Dados!$B$1:$F$4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I27" i="5" l="1"/>
  <c r="G16" i="6" l="1"/>
  <c r="G30" i="5" l="1"/>
  <c r="H30" i="5"/>
  <c r="I14" i="5"/>
  <c r="C19" i="1" l="1"/>
  <c r="G23" i="6" l="1"/>
  <c r="G25" i="6" s="1"/>
  <c r="G28" i="6" s="1"/>
  <c r="F16" i="6"/>
  <c r="F12" i="6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2" i="5"/>
  <c r="I13" i="5"/>
  <c r="I15" i="5"/>
  <c r="I16" i="5"/>
  <c r="I17" i="5"/>
  <c r="I18" i="5"/>
  <c r="I19" i="5"/>
  <c r="I20" i="5"/>
  <c r="I21" i="5"/>
  <c r="I22" i="5"/>
  <c r="I23" i="5"/>
  <c r="I24" i="5"/>
  <c r="I25" i="5"/>
  <c r="I26" i="5"/>
  <c r="I28" i="5"/>
  <c r="I29" i="5"/>
  <c r="I12" i="5"/>
  <c r="F23" i="6" l="1"/>
  <c r="F25" i="6" s="1"/>
  <c r="F28" i="6" s="1"/>
  <c r="K12" i="6"/>
  <c r="H22" i="6"/>
  <c r="H19" i="6"/>
  <c r="H23" i="6" l="1"/>
  <c r="K30" i="5"/>
  <c r="K13" i="5"/>
  <c r="K15" i="5"/>
  <c r="K17" i="5"/>
  <c r="K19" i="5"/>
  <c r="K21" i="5"/>
  <c r="K23" i="5"/>
  <c r="K25" i="5"/>
  <c r="K27" i="5"/>
  <c r="K29" i="5"/>
  <c r="K14" i="5"/>
  <c r="K16" i="5"/>
  <c r="K18" i="5"/>
  <c r="K20" i="5"/>
  <c r="K22" i="5"/>
  <c r="K24" i="5"/>
  <c r="K26" i="5"/>
  <c r="K28" i="5"/>
  <c r="K12" i="5"/>
  <c r="J30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L30" i="5"/>
  <c r="H12" i="6" l="1"/>
  <c r="I12" i="6"/>
  <c r="K23" i="6"/>
  <c r="K25" i="6" s="1"/>
  <c r="K28" i="6" s="1"/>
  <c r="I16" i="6"/>
  <c r="I18" i="6"/>
  <c r="I30" i="5"/>
  <c r="I20" i="6"/>
  <c r="H20" i="6"/>
  <c r="I26" i="6"/>
  <c r="H26" i="6"/>
  <c r="H15" i="6"/>
  <c r="C23" i="1" l="1"/>
  <c r="C21" i="1"/>
  <c r="H16" i="6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</calcChain>
</file>

<file path=xl/sharedStrings.xml><?xml version="1.0" encoding="utf-8"?>
<sst xmlns="http://schemas.openxmlformats.org/spreadsheetml/2006/main" count="128" uniqueCount="107">
  <si>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</si>
  <si>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</si>
  <si>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</si>
  <si>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</si>
  <si>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</si>
  <si>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</si>
  <si>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</si>
  <si>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</si>
  <si>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</si>
  <si>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</si>
  <si>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</si>
  <si>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</si>
  <si>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</si>
  <si>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</si>
  <si>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</si>
  <si>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</si>
  <si>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</si>
  <si>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</si>
  <si>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</si>
  <si>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</si>
  <si>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</si>
  <si>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</si>
  <si>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</si>
  <si>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</si>
  <si>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</si>
  <si>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</si>
  <si>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</si>
  <si>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</si>
  <si>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</si>
  <si>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</si>
  <si>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</si>
  <si>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</si>
  <si>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</si>
  <si>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</si>
  <si>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</si>
  <si>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</si>
  <si>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</si>
  <si>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</si>
  <si>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</si>
  <si>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</si>
  <si>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</si>
  <si>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</si>
  <si>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</si>
  <si>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</si>
  <si>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</si>
  <si>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</si>
  <si>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</si>
  <si>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</si>
  <si>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</si>
  <si>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Aprimorar e inovar os processos e as ações</t>
  </si>
  <si>
    <t>Desenvolver competências de dirigentes e colaboradores</t>
  </si>
  <si>
    <t>Assegurar a eficácia no atendimento e no relacionamento com os Arquitetos e Urbanistas e a Sociedade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</si>
  <si>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</si>
  <si>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</si>
  <si>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</si>
  <si>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</si>
  <si>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</si>
  <si>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</si>
  <si>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</si>
  <si>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</si>
  <si>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</si>
  <si>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</si>
  <si>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</si>
  <si>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</si>
  <si>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</si>
  <si>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</si>
  <si>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</si>
  <si>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</si>
  <si>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Anexo 1.4 - Dados Gerais do Plano de Ação - Programação 2016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</si>
  <si>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</si>
  <si>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</si>
  <si>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</si>
  <si>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</si>
  <si>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</si>
  <si>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</si>
  <si>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</si>
  <si>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</si>
  <si>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</si>
  <si>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</si>
  <si>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Conselho de Arquitetura e Urbanismo do Amapá</t>
  </si>
  <si>
    <t xml:space="preserve">CAU/AP: </t>
  </si>
  <si>
    <t>Eumenides de Almeida Mascarenhas - Presidente do CAU/AP</t>
  </si>
  <si>
    <t>Atividade</t>
  </si>
  <si>
    <t>Elione Silva de Miranda - Gerente Geral do CAU/AP</t>
  </si>
  <si>
    <t>Incorporar ao CAU Procedimentos modernos e inovadores, em patamares de excênlencia internacional.</t>
  </si>
  <si>
    <t>Promover o atendimento eficaz para o bom relacionamento entre o CAU/AP e os Profissionais Arquitetos e Urbanistas</t>
  </si>
  <si>
    <t>ATENDIMENTO</t>
  </si>
  <si>
    <t xml:space="preserve">6.2.2.1.1.01.04.04.032 - Serviços de Energia Elétrica                                                                                     </t>
  </si>
  <si>
    <t xml:space="preserve">6.2.2.1.1.01.04.04.034 - Uniformes, Tecidos e Aviamentos </t>
  </si>
  <si>
    <t>6.2.2.1.1.01.04.04.026 - Serviços Gráficos</t>
  </si>
  <si>
    <t>Serviços Gráficos</t>
  </si>
  <si>
    <t xml:space="preserve">Seguros de bens móveis </t>
  </si>
  <si>
    <t>Seguros de bens imóveis</t>
  </si>
  <si>
    <t>Reparos Adaptação</t>
  </si>
  <si>
    <t xml:space="preserve">Treinamento ao Pessoal </t>
  </si>
  <si>
    <t>Maquinas e Equipamentos</t>
  </si>
  <si>
    <t>Medicina do Trabalho</t>
  </si>
  <si>
    <t>EUMENIDES MASCARENHAS</t>
  </si>
  <si>
    <t xml:space="preserve">6.2.2.1.1.01.04.04.036 - Serviços de Telecomunicações                                                                                </t>
  </si>
  <si>
    <t xml:space="preserve">6.2.2.1.1.01.04.04.016 - Serviços de Correios e Telegrafos                                                                           </t>
  </si>
  <si>
    <t>6.2.2.1.1.01.04.04.024 - Serviços de Segurança Predial e Preventiva</t>
  </si>
  <si>
    <t xml:space="preserve">6.2.2.1.1.01.04.04.011 - Serviços de Seleção, Treinamento e Orientação Profis.                                                           </t>
  </si>
  <si>
    <t xml:space="preserve">6.2.2.1.1.01.06.03 - Despesas Miúdas de Pronto Pagamento                                                                        </t>
  </si>
  <si>
    <t xml:space="preserve">6.2.2.1.1.01.06.03 - Materiais de Consumo                                                                 </t>
  </si>
  <si>
    <t>CAU/AP:</t>
  </si>
  <si>
    <t xml:space="preserve">Parcial  </t>
  </si>
  <si>
    <t>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</si>
</sst>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&quot;R$&quot;\ * #,##0_-;\-&quot;R$&quot;\ * #,##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6" fillId="0" borderId="2" xfId="0" applyFont="1" applyBorder="1" applyAlignment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3" borderId="1" xfId="0" applyNumberFormat="1" applyFont="1" applyFill="1" applyBorder="1" applyAlignment="1" applyProtection="1">
      <alignment vertical="center" wrapText="1"/>
      <protection locked="0"/>
    </xf>
    <xf numFmtId="43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3" fillId="3" borderId="2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wrapText="1"/>
    </xf>
    <xf numFmtId="43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 applyProtection="1">
      <alignment horizontal="center" wrapText="1"/>
      <protection locked="0"/>
    </xf>
    <xf numFmtId="43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 wrapText="1"/>
    </xf>
    <xf numFmtId="43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11" fillId="3" borderId="1" xfId="1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0</xdr:row>
      <xdr:rowOff>51196</xdr:rowOff>
    </xdr:from>
    <xdr:to>
      <xdr:col>9</xdr:col>
      <xdr:colOff>904875</xdr:colOff>
      <xdr:row>33</xdr:row>
      <xdr:rowOff>28574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51196"/>
          <a:ext cx="9130903" cy="6273403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908078</xdr:colOff>
      <xdr:row>4</xdr:row>
      <xdr:rowOff>171449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3403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0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3</xdr:row>
      <xdr:rowOff>123825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08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3</xdr:row>
      <xdr:rowOff>123825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topLeftCell="A22" workbookViewId="0">
      <selection activeCell="K34" sqref="K34"/>
    </sheetView>
  </sheetViews>
  <sheetFormatPr defaultColWidth="9.140625" defaultRowHeight="15" x14ac:dyDescent="0.25"/>
  <cols>
    <col min="1" max="11" width="13.85546875" style="25" customWidth="1"/>
    <col min="12" max="12" width="8.85546875" style="25" customWidth="1"/>
    <col min="13" max="16384" width="9.140625" style="25"/>
  </cols>
  <sheetData>
    <row r="2" spans="1:1" ht="15.75" x14ac:dyDescent="0.25">
      <c r="A2" s="63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F315"/>
  <sheetViews>
    <sheetView showGridLines="0" topLeftCell="A7" zoomScale="80" zoomScaleNormal="80" zoomScaleSheetLayoutView="80" workbookViewId="0">
      <selection activeCell="C13" sqref="C13:F1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</cols>
  <sheetData>
    <row r="3" spans="2:6" ht="34.5" customHeight="1" x14ac:dyDescent="0.25"/>
    <row r="4" spans="2:6" ht="3" customHeight="1" x14ac:dyDescent="0.25"/>
    <row r="5" spans="2:6" x14ac:dyDescent="0.25">
      <c r="B5" s="18" t="s">
        <v>80</v>
      </c>
      <c r="C5" s="14"/>
      <c r="D5" s="14"/>
      <c r="E5" s="14"/>
      <c r="F5" s="15"/>
    </row>
    <row r="6" spans="2:6" x14ac:dyDescent="0.25">
      <c r="B6" s="91" t="s">
        <v>68</v>
      </c>
      <c r="C6" s="92"/>
      <c r="D6" s="16"/>
      <c r="E6" s="16"/>
      <c r="F6" s="16"/>
    </row>
    <row r="8" spans="2:6" x14ac:dyDescent="0.25">
      <c r="B8" s="10" t="s">
        <v>46</v>
      </c>
      <c r="C8" s="11"/>
      <c r="D8" s="11"/>
      <c r="E8" s="11"/>
      <c r="F8" s="12"/>
    </row>
    <row r="9" spans="2:6" ht="25.5" customHeight="1" x14ac:dyDescent="0.25">
      <c r="B9" s="8" t="s">
        <v>43</v>
      </c>
      <c r="C9" s="93" t="s">
        <v>79</v>
      </c>
      <c r="D9" s="94"/>
      <c r="E9" s="94"/>
      <c r="F9" s="95"/>
    </row>
    <row r="10" spans="2:6" ht="30" x14ac:dyDescent="0.25">
      <c r="B10" s="6" t="s">
        <v>44</v>
      </c>
      <c r="C10" s="96" t="s">
        <v>81</v>
      </c>
      <c r="D10" s="94"/>
      <c r="E10" s="94"/>
      <c r="F10" s="95"/>
    </row>
    <row r="11" spans="2:6" ht="24.75" customHeight="1" x14ac:dyDescent="0.25">
      <c r="B11" s="8" t="s">
        <v>63</v>
      </c>
      <c r="C11" s="1" t="s">
        <v>82</v>
      </c>
      <c r="D11" s="1"/>
      <c r="E11" s="1"/>
      <c r="F11" s="1"/>
    </row>
    <row r="12" spans="2:6" ht="24.75" customHeight="1" x14ac:dyDescent="0.25">
      <c r="B12" s="8" t="s">
        <v>64</v>
      </c>
      <c r="C12" s="97" t="s">
        <v>86</v>
      </c>
      <c r="D12" s="98"/>
      <c r="E12" s="98"/>
      <c r="F12" s="99"/>
    </row>
    <row r="13" spans="2:6" ht="25.5" customHeight="1" x14ac:dyDescent="0.25">
      <c r="B13" s="8" t="s">
        <v>45</v>
      </c>
      <c r="C13" s="96" t="s">
        <v>85</v>
      </c>
      <c r="D13" s="94"/>
      <c r="E13" s="94"/>
      <c r="F13" s="95"/>
    </row>
    <row r="14" spans="2:6" ht="21" customHeight="1" x14ac:dyDescent="0.25">
      <c r="B14" s="8" t="s">
        <v>65</v>
      </c>
      <c r="C14" s="96" t="s">
        <v>83</v>
      </c>
      <c r="D14" s="94"/>
      <c r="E14" s="94"/>
      <c r="F14" s="95"/>
    </row>
    <row r="15" spans="2:6" x14ac:dyDescent="0.25">
      <c r="B15" s="9"/>
      <c r="C15" s="9"/>
      <c r="D15" s="9"/>
      <c r="E15" s="9"/>
      <c r="F15" s="9"/>
    </row>
    <row r="16" spans="2:6" x14ac:dyDescent="0.25">
      <c r="B16" s="10" t="s">
        <v>47</v>
      </c>
      <c r="C16" s="11"/>
      <c r="D16" s="11"/>
      <c r="E16" s="11"/>
      <c r="F16" s="12"/>
    </row>
    <row r="17" spans="2:6" x14ac:dyDescent="0.25">
      <c r="B17" s="68" t="s">
        <v>53</v>
      </c>
      <c r="C17" s="13"/>
      <c r="D17" s="13"/>
      <c r="E17" s="13"/>
      <c r="F17" s="13"/>
    </row>
    <row r="18" spans="2:6" ht="31.5" customHeight="1" x14ac:dyDescent="0.25">
      <c r="B18" s="7" t="s">
        <v>54</v>
      </c>
      <c r="C18" s="108" t="s">
        <v>51</v>
      </c>
      <c r="D18" s="101"/>
      <c r="E18" s="101"/>
      <c r="F18" s="102"/>
    </row>
    <row r="19" spans="2:6" x14ac:dyDescent="0.25">
      <c r="B19" s="17" t="s">
        <v>52</v>
      </c>
      <c r="C19" s="103" t="str">
        <f>IFERROR(VLOOKUP(C18,#REF!,33,FALSE),"")</f>
        <v/>
      </c>
      <c r="D19" s="104"/>
      <c r="E19" s="104"/>
      <c r="F19" s="105"/>
    </row>
    <row r="20" spans="2:6" ht="25.5" customHeight="1" x14ac:dyDescent="0.25">
      <c r="B20" s="7" t="s">
        <v>55</v>
      </c>
      <c r="C20" s="100" t="s">
        <v>49</v>
      </c>
      <c r="D20" s="101"/>
      <c r="E20" s="101"/>
      <c r="F20" s="102"/>
    </row>
    <row r="21" spans="2:6" x14ac:dyDescent="0.25">
      <c r="B21" s="17" t="s">
        <v>52</v>
      </c>
      <c r="C21" s="103" t="str">
        <f>IFERROR(VLOOKUP(C20,#REF!,23,FALSE),"")</f>
        <v/>
      </c>
      <c r="D21" s="104"/>
      <c r="E21" s="104"/>
      <c r="F21" s="105"/>
    </row>
    <row r="22" spans="2:6" ht="25.5" customHeight="1" x14ac:dyDescent="0.25">
      <c r="B22" s="7" t="s">
        <v>56</v>
      </c>
      <c r="C22" s="100" t="s">
        <v>50</v>
      </c>
      <c r="D22" s="101"/>
      <c r="E22" s="101"/>
      <c r="F22" s="102"/>
    </row>
    <row r="23" spans="2:6" x14ac:dyDescent="0.25">
      <c r="B23" s="17" t="s">
        <v>52</v>
      </c>
      <c r="C23" s="103" t="str">
        <f>IFERROR(VLOOKUP(C22,#REF!,23,FALSE),"")</f>
        <v/>
      </c>
      <c r="D23" s="104"/>
      <c r="E23" s="104"/>
      <c r="F23" s="105"/>
    </row>
    <row r="24" spans="2:6" ht="29.25" customHeight="1" x14ac:dyDescent="0.25">
      <c r="B24" s="8" t="s">
        <v>57</v>
      </c>
      <c r="C24" s="100" t="s">
        <v>84</v>
      </c>
      <c r="D24" s="101"/>
      <c r="E24" s="101"/>
      <c r="F24" s="102"/>
    </row>
    <row r="25" spans="2:6" ht="24.75" customHeight="1" x14ac:dyDescent="0.25">
      <c r="B25" s="8" t="s">
        <v>58</v>
      </c>
      <c r="C25" s="8" t="s">
        <v>0</v>
      </c>
      <c r="D25" s="19">
        <v>42370</v>
      </c>
      <c r="E25" s="8" t="s">
        <v>1</v>
      </c>
      <c r="F25" s="19">
        <v>42735</v>
      </c>
    </row>
    <row r="26" spans="2:6" x14ac:dyDescent="0.25">
      <c r="B26" s="106"/>
      <c r="C26" s="106"/>
      <c r="D26" s="106"/>
      <c r="E26" s="106"/>
      <c r="F26" s="106"/>
    </row>
    <row r="27" spans="2:6" x14ac:dyDescent="0.25">
      <c r="B27" s="10" t="s">
        <v>61</v>
      </c>
      <c r="C27" s="11"/>
      <c r="D27" s="11"/>
      <c r="E27" s="11"/>
      <c r="F27" s="12"/>
    </row>
    <row r="28" spans="2:6" x14ac:dyDescent="0.25">
      <c r="B28" s="8" t="s">
        <v>48</v>
      </c>
      <c r="C28" s="107">
        <v>98866.38</v>
      </c>
      <c r="D28" s="107"/>
      <c r="E28" s="107"/>
      <c r="F28" s="107"/>
    </row>
    <row r="29" spans="2:6" ht="22.5" customHeight="1" x14ac:dyDescent="0.25">
      <c r="B29" s="7" t="s">
        <v>2</v>
      </c>
      <c r="C29" s="20"/>
      <c r="D29" s="8" t="s">
        <v>3</v>
      </c>
      <c r="E29" s="20"/>
      <c r="F29" s="20" t="s">
        <v>105</v>
      </c>
    </row>
    <row r="30" spans="2:6" x14ac:dyDescent="0.25">
      <c r="B30" s="109"/>
      <c r="C30" s="109"/>
      <c r="D30" s="109"/>
      <c r="E30" s="109"/>
      <c r="F30" s="109"/>
    </row>
    <row r="31" spans="2:6" x14ac:dyDescent="0.25">
      <c r="B31" s="110" t="s">
        <v>69</v>
      </c>
      <c r="C31" s="111"/>
      <c r="D31" s="111"/>
      <c r="E31" s="111"/>
      <c r="F31" s="112"/>
    </row>
    <row r="32" spans="2:6" x14ac:dyDescent="0.25">
      <c r="B32" s="113"/>
      <c r="C32" s="114"/>
      <c r="D32" s="114"/>
      <c r="E32" s="114"/>
      <c r="F32" s="115"/>
    </row>
    <row r="35" spans="2:6" s="72" customFormat="1" x14ac:dyDescent="0.25">
      <c r="B35" s="69"/>
      <c r="C35" s="70"/>
      <c r="D35" s="70"/>
      <c r="E35" s="70"/>
      <c r="F35" s="70"/>
    </row>
    <row r="36" spans="2:6" s="72" customFormat="1" x14ac:dyDescent="0.25">
      <c r="B36" s="85"/>
      <c r="C36" s="85"/>
      <c r="D36" s="71"/>
      <c r="E36" s="71"/>
      <c r="F36" s="71"/>
    </row>
    <row r="37" spans="2:6" s="72" customFormat="1" x14ac:dyDescent="0.25"/>
    <row r="38" spans="2:6" s="72" customFormat="1" x14ac:dyDescent="0.25">
      <c r="B38" s="73"/>
      <c r="C38" s="73"/>
      <c r="D38" s="73"/>
      <c r="E38" s="73"/>
      <c r="F38" s="73"/>
    </row>
    <row r="39" spans="2:6" s="72" customFormat="1" x14ac:dyDescent="0.25">
      <c r="B39" s="70"/>
      <c r="C39" s="87"/>
      <c r="D39" s="87"/>
      <c r="E39" s="87"/>
      <c r="F39" s="87"/>
    </row>
    <row r="40" spans="2:6" s="72" customFormat="1" x14ac:dyDescent="0.25">
      <c r="B40" s="74"/>
      <c r="C40" s="88"/>
      <c r="D40" s="87"/>
      <c r="E40" s="87"/>
      <c r="F40" s="87"/>
    </row>
    <row r="41" spans="2:6" s="72" customFormat="1" ht="24.75" customHeight="1" x14ac:dyDescent="0.25">
      <c r="B41" s="70"/>
      <c r="C41" s="70"/>
      <c r="D41" s="70"/>
      <c r="E41" s="70"/>
      <c r="F41" s="70"/>
    </row>
    <row r="42" spans="2:6" s="72" customFormat="1" ht="24.75" customHeight="1" x14ac:dyDescent="0.25">
      <c r="B42" s="70"/>
      <c r="C42" s="90"/>
      <c r="D42" s="90"/>
      <c r="E42" s="90"/>
      <c r="F42" s="90"/>
    </row>
    <row r="43" spans="2:6" s="72" customFormat="1" ht="23.25" customHeight="1" x14ac:dyDescent="0.25">
      <c r="B43" s="70"/>
      <c r="C43" s="88"/>
      <c r="D43" s="87"/>
      <c r="E43" s="87"/>
      <c r="F43" s="87"/>
    </row>
    <row r="44" spans="2:6" s="72" customFormat="1" ht="25.5" customHeight="1" x14ac:dyDescent="0.25">
      <c r="B44" s="70"/>
      <c r="C44" s="87"/>
      <c r="D44" s="87"/>
      <c r="E44" s="87"/>
      <c r="F44" s="87"/>
    </row>
    <row r="45" spans="2:6" s="72" customFormat="1" x14ac:dyDescent="0.25">
      <c r="B45" s="70"/>
      <c r="C45" s="70"/>
      <c r="D45" s="70"/>
      <c r="E45" s="70"/>
      <c r="F45" s="70"/>
    </row>
    <row r="46" spans="2:6" s="72" customFormat="1" x14ac:dyDescent="0.25">
      <c r="B46" s="73"/>
      <c r="C46" s="73"/>
      <c r="D46" s="73"/>
      <c r="E46" s="73"/>
      <c r="F46" s="73"/>
    </row>
    <row r="47" spans="2:6" s="72" customFormat="1" x14ac:dyDescent="0.25">
      <c r="B47" s="71"/>
      <c r="C47" s="75"/>
      <c r="D47" s="75"/>
      <c r="E47" s="75"/>
      <c r="F47" s="75"/>
    </row>
    <row r="48" spans="2:6" s="72" customFormat="1" ht="23.25" customHeight="1" x14ac:dyDescent="0.25">
      <c r="B48" s="76"/>
      <c r="C48" s="80"/>
      <c r="D48" s="81"/>
      <c r="E48" s="81"/>
      <c r="F48" s="81"/>
    </row>
    <row r="49" spans="2:6" s="72" customFormat="1" x14ac:dyDescent="0.25">
      <c r="B49" s="77"/>
      <c r="C49" s="82"/>
      <c r="D49" s="82"/>
      <c r="E49" s="82"/>
      <c r="F49" s="82"/>
    </row>
    <row r="50" spans="2:6" s="72" customFormat="1" ht="24.75" customHeight="1" x14ac:dyDescent="0.25">
      <c r="B50" s="76"/>
      <c r="C50" s="80"/>
      <c r="D50" s="81"/>
      <c r="E50" s="81"/>
      <c r="F50" s="81"/>
    </row>
    <row r="51" spans="2:6" s="72" customFormat="1" x14ac:dyDescent="0.25">
      <c r="B51" s="77"/>
      <c r="C51" s="82"/>
      <c r="D51" s="82"/>
      <c r="E51" s="82"/>
      <c r="F51" s="82"/>
    </row>
    <row r="52" spans="2:6" s="72" customFormat="1" ht="24.75" customHeight="1" x14ac:dyDescent="0.25">
      <c r="B52" s="76"/>
      <c r="C52" s="80"/>
      <c r="D52" s="81"/>
      <c r="E52" s="81"/>
      <c r="F52" s="81"/>
    </row>
    <row r="53" spans="2:6" s="72" customFormat="1" x14ac:dyDescent="0.25">
      <c r="B53" s="77"/>
      <c r="C53" s="82"/>
      <c r="D53" s="82"/>
      <c r="E53" s="82"/>
      <c r="F53" s="82"/>
    </row>
    <row r="54" spans="2:6" s="72" customFormat="1" ht="22.5" customHeight="1" x14ac:dyDescent="0.25">
      <c r="B54" s="70"/>
      <c r="C54" s="80"/>
      <c r="D54" s="81"/>
      <c r="E54" s="81"/>
      <c r="F54" s="81"/>
    </row>
    <row r="55" spans="2:6" s="72" customFormat="1" x14ac:dyDescent="0.25">
      <c r="B55" s="70"/>
      <c r="C55" s="70"/>
      <c r="D55" s="78"/>
      <c r="E55" s="70"/>
      <c r="F55" s="78"/>
    </row>
    <row r="56" spans="2:6" s="72" customFormat="1" x14ac:dyDescent="0.25">
      <c r="B56" s="83"/>
      <c r="C56" s="83"/>
      <c r="D56" s="83"/>
      <c r="E56" s="83"/>
      <c r="F56" s="83"/>
    </row>
    <row r="57" spans="2:6" s="72" customFormat="1" x14ac:dyDescent="0.25">
      <c r="B57" s="73"/>
      <c r="C57" s="73"/>
      <c r="D57" s="73"/>
      <c r="E57" s="73"/>
      <c r="F57" s="73"/>
    </row>
    <row r="58" spans="2:6" s="72" customFormat="1" x14ac:dyDescent="0.25">
      <c r="B58" s="70"/>
      <c r="C58" s="84"/>
      <c r="D58" s="84"/>
      <c r="E58" s="84"/>
      <c r="F58" s="84"/>
    </row>
    <row r="59" spans="2:6" s="72" customFormat="1" ht="23.25" customHeight="1" x14ac:dyDescent="0.25">
      <c r="B59" s="76"/>
      <c r="C59" s="79"/>
      <c r="D59" s="70"/>
      <c r="E59" s="79"/>
      <c r="F59" s="79"/>
    </row>
    <row r="60" spans="2:6" s="72" customFormat="1" x14ac:dyDescent="0.25">
      <c r="B60" s="83"/>
      <c r="C60" s="83"/>
      <c r="D60" s="83"/>
      <c r="E60" s="83"/>
      <c r="F60" s="83"/>
    </row>
    <row r="61" spans="2:6" s="72" customFormat="1" x14ac:dyDescent="0.25">
      <c r="B61" s="85"/>
      <c r="C61" s="85"/>
      <c r="D61" s="85"/>
      <c r="E61" s="85"/>
      <c r="F61" s="85"/>
    </row>
    <row r="62" spans="2:6" s="72" customFormat="1" x14ac:dyDescent="0.25">
      <c r="B62" s="86"/>
      <c r="C62" s="86"/>
      <c r="D62" s="86"/>
      <c r="E62" s="86"/>
      <c r="F62" s="86"/>
    </row>
    <row r="63" spans="2:6" s="72" customFormat="1" x14ac:dyDescent="0.25"/>
    <row r="64" spans="2:6" s="72" customFormat="1" x14ac:dyDescent="0.25"/>
    <row r="65" spans="2:6" s="72" customFormat="1" x14ac:dyDescent="0.25">
      <c r="B65" s="69"/>
      <c r="C65" s="70"/>
      <c r="D65" s="70"/>
      <c r="E65" s="70"/>
      <c r="F65" s="70"/>
    </row>
    <row r="66" spans="2:6" s="72" customFormat="1" x14ac:dyDescent="0.25">
      <c r="B66" s="85"/>
      <c r="C66" s="85"/>
      <c r="D66" s="71"/>
      <c r="E66" s="71"/>
      <c r="F66" s="71"/>
    </row>
    <row r="67" spans="2:6" s="72" customFormat="1" x14ac:dyDescent="0.25"/>
    <row r="68" spans="2:6" s="72" customFormat="1" x14ac:dyDescent="0.25">
      <c r="B68" s="73"/>
      <c r="C68" s="73"/>
      <c r="D68" s="73"/>
      <c r="E68" s="73"/>
      <c r="F68" s="73"/>
    </row>
    <row r="69" spans="2:6" s="72" customFormat="1" x14ac:dyDescent="0.25">
      <c r="B69" s="70"/>
      <c r="C69" s="87"/>
      <c r="D69" s="87"/>
      <c r="E69" s="87"/>
      <c r="F69" s="87"/>
    </row>
    <row r="70" spans="2:6" s="72" customFormat="1" x14ac:dyDescent="0.25">
      <c r="B70" s="74"/>
      <c r="C70" s="88"/>
      <c r="D70" s="87"/>
      <c r="E70" s="87"/>
      <c r="F70" s="87"/>
    </row>
    <row r="71" spans="2:6" s="72" customFormat="1" ht="24.75" customHeight="1" x14ac:dyDescent="0.25">
      <c r="B71" s="70"/>
      <c r="C71" s="70"/>
      <c r="D71" s="70"/>
      <c r="E71" s="70"/>
      <c r="F71" s="70"/>
    </row>
    <row r="72" spans="2:6" s="72" customFormat="1" ht="25.5" customHeight="1" x14ac:dyDescent="0.25">
      <c r="B72" s="70"/>
      <c r="C72" s="90"/>
      <c r="D72" s="90"/>
      <c r="E72" s="90"/>
      <c r="F72" s="90"/>
    </row>
    <row r="73" spans="2:6" s="72" customFormat="1" ht="24.75" customHeight="1" x14ac:dyDescent="0.25">
      <c r="B73" s="70"/>
      <c r="C73" s="88"/>
      <c r="D73" s="87"/>
      <c r="E73" s="87"/>
      <c r="F73" s="87"/>
    </row>
    <row r="74" spans="2:6" s="72" customFormat="1" ht="25.5" customHeight="1" x14ac:dyDescent="0.25">
      <c r="B74" s="70"/>
      <c r="C74" s="87"/>
      <c r="D74" s="87"/>
      <c r="E74" s="87"/>
      <c r="F74" s="87"/>
    </row>
    <row r="75" spans="2:6" s="72" customFormat="1" x14ac:dyDescent="0.25">
      <c r="B75" s="70"/>
      <c r="C75" s="70"/>
      <c r="D75" s="70"/>
      <c r="E75" s="70"/>
      <c r="F75" s="70"/>
    </row>
    <row r="76" spans="2:6" s="72" customFormat="1" x14ac:dyDescent="0.25">
      <c r="B76" s="73"/>
      <c r="C76" s="73"/>
      <c r="D76" s="73"/>
      <c r="E76" s="73"/>
      <c r="F76" s="73"/>
    </row>
    <row r="77" spans="2:6" s="72" customFormat="1" x14ac:dyDescent="0.25">
      <c r="B77" s="71"/>
      <c r="C77" s="75"/>
      <c r="D77" s="75"/>
      <c r="E77" s="75"/>
      <c r="F77" s="75"/>
    </row>
    <row r="78" spans="2:6" s="72" customFormat="1" ht="30" customHeight="1" x14ac:dyDescent="0.25">
      <c r="B78" s="76"/>
      <c r="C78" s="80"/>
      <c r="D78" s="81"/>
      <c r="E78" s="81"/>
      <c r="F78" s="81"/>
    </row>
    <row r="79" spans="2:6" s="72" customFormat="1" x14ac:dyDescent="0.25">
      <c r="B79" s="77"/>
      <c r="C79" s="82"/>
      <c r="D79" s="82"/>
      <c r="E79" s="82"/>
      <c r="F79" s="82"/>
    </row>
    <row r="80" spans="2:6" s="72" customFormat="1" ht="25.5" customHeight="1" x14ac:dyDescent="0.25">
      <c r="B80" s="76"/>
      <c r="C80" s="80"/>
      <c r="D80" s="81"/>
      <c r="E80" s="81"/>
      <c r="F80" s="81"/>
    </row>
    <row r="81" spans="2:6" s="72" customFormat="1" x14ac:dyDescent="0.25">
      <c r="B81" s="77"/>
      <c r="C81" s="82"/>
      <c r="D81" s="82"/>
      <c r="E81" s="82"/>
      <c r="F81" s="82"/>
    </row>
    <row r="82" spans="2:6" s="72" customFormat="1" ht="36" customHeight="1" x14ac:dyDescent="0.25">
      <c r="B82" s="76"/>
      <c r="C82" s="80"/>
      <c r="D82" s="81"/>
      <c r="E82" s="81"/>
      <c r="F82" s="81"/>
    </row>
    <row r="83" spans="2:6" s="72" customFormat="1" x14ac:dyDescent="0.25">
      <c r="B83" s="77"/>
      <c r="C83" s="82"/>
      <c r="D83" s="82"/>
      <c r="E83" s="82"/>
      <c r="F83" s="82"/>
    </row>
    <row r="84" spans="2:6" s="72" customFormat="1" ht="30.75" customHeight="1" x14ac:dyDescent="0.25">
      <c r="B84" s="70"/>
      <c r="C84" s="80"/>
      <c r="D84" s="81"/>
      <c r="E84" s="81"/>
      <c r="F84" s="81"/>
    </row>
    <row r="85" spans="2:6" s="72" customFormat="1" ht="21.75" customHeight="1" x14ac:dyDescent="0.25">
      <c r="B85" s="70"/>
      <c r="C85" s="70"/>
      <c r="D85" s="78"/>
      <c r="E85" s="70"/>
      <c r="F85" s="78"/>
    </row>
    <row r="86" spans="2:6" s="72" customFormat="1" x14ac:dyDescent="0.25">
      <c r="B86" s="83"/>
      <c r="C86" s="83"/>
      <c r="D86" s="83"/>
      <c r="E86" s="83"/>
      <c r="F86" s="83"/>
    </row>
    <row r="87" spans="2:6" s="72" customFormat="1" x14ac:dyDescent="0.25">
      <c r="B87" s="73"/>
      <c r="C87" s="73"/>
      <c r="D87" s="73"/>
      <c r="E87" s="73"/>
      <c r="F87" s="73"/>
    </row>
    <row r="88" spans="2:6" s="72" customFormat="1" x14ac:dyDescent="0.25">
      <c r="B88" s="70"/>
      <c r="C88" s="84"/>
      <c r="D88" s="84"/>
      <c r="E88" s="84"/>
      <c r="F88" s="84"/>
    </row>
    <row r="89" spans="2:6" s="72" customFormat="1" ht="22.5" customHeight="1" x14ac:dyDescent="0.25">
      <c r="B89" s="76"/>
      <c r="C89" s="79"/>
      <c r="D89" s="70"/>
      <c r="E89" s="79"/>
      <c r="F89" s="79"/>
    </row>
    <row r="90" spans="2:6" s="72" customFormat="1" x14ac:dyDescent="0.25">
      <c r="B90" s="83"/>
      <c r="C90" s="83"/>
      <c r="D90" s="83"/>
      <c r="E90" s="83"/>
      <c r="F90" s="83"/>
    </row>
    <row r="91" spans="2:6" s="72" customFormat="1" x14ac:dyDescent="0.25">
      <c r="B91" s="85"/>
      <c r="C91" s="85"/>
      <c r="D91" s="85"/>
      <c r="E91" s="85"/>
      <c r="F91" s="85"/>
    </row>
    <row r="92" spans="2:6" s="72" customFormat="1" x14ac:dyDescent="0.25">
      <c r="B92" s="86"/>
      <c r="C92" s="86"/>
      <c r="D92" s="86"/>
      <c r="E92" s="86"/>
      <c r="F92" s="86"/>
    </row>
    <row r="93" spans="2:6" s="72" customFormat="1" x14ac:dyDescent="0.25"/>
    <row r="94" spans="2:6" s="72" customFormat="1" x14ac:dyDescent="0.25"/>
    <row r="95" spans="2:6" s="72" customFormat="1" x14ac:dyDescent="0.25">
      <c r="B95" s="69"/>
      <c r="C95" s="70"/>
      <c r="D95" s="70"/>
      <c r="E95" s="70"/>
      <c r="F95" s="70"/>
    </row>
    <row r="96" spans="2:6" s="72" customFormat="1" x14ac:dyDescent="0.25">
      <c r="B96" s="85"/>
      <c r="C96" s="85"/>
      <c r="D96" s="71"/>
      <c r="E96" s="71"/>
      <c r="F96" s="71"/>
    </row>
    <row r="97" spans="2:6" s="72" customFormat="1" x14ac:dyDescent="0.25"/>
    <row r="98" spans="2:6" s="72" customFormat="1" x14ac:dyDescent="0.25">
      <c r="B98" s="73"/>
      <c r="C98" s="73"/>
      <c r="D98" s="73"/>
      <c r="E98" s="73"/>
      <c r="F98" s="73"/>
    </row>
    <row r="99" spans="2:6" s="72" customFormat="1" x14ac:dyDescent="0.25">
      <c r="B99" s="70"/>
      <c r="C99" s="87"/>
      <c r="D99" s="87"/>
      <c r="E99" s="87"/>
      <c r="F99" s="87"/>
    </row>
    <row r="100" spans="2:6" s="72" customFormat="1" x14ac:dyDescent="0.25">
      <c r="B100" s="74"/>
      <c r="C100" s="88"/>
      <c r="D100" s="87"/>
      <c r="E100" s="87"/>
      <c r="F100" s="87"/>
    </row>
    <row r="101" spans="2:6" s="72" customFormat="1" ht="21" customHeight="1" x14ac:dyDescent="0.25">
      <c r="B101" s="70"/>
      <c r="C101" s="70"/>
      <c r="D101" s="70"/>
      <c r="E101" s="70"/>
      <c r="F101" s="70"/>
    </row>
    <row r="102" spans="2:6" s="72" customFormat="1" ht="21.75" customHeight="1" x14ac:dyDescent="0.25">
      <c r="B102" s="70"/>
      <c r="C102" s="90"/>
      <c r="D102" s="90"/>
      <c r="E102" s="90"/>
      <c r="F102" s="90"/>
    </row>
    <row r="103" spans="2:6" s="72" customFormat="1" ht="18.75" customHeight="1" x14ac:dyDescent="0.25">
      <c r="B103" s="70"/>
      <c r="C103" s="88"/>
      <c r="D103" s="87"/>
      <c r="E103" s="87"/>
      <c r="F103" s="87"/>
    </row>
    <row r="104" spans="2:6" s="72" customFormat="1" ht="22.5" customHeight="1" x14ac:dyDescent="0.25">
      <c r="B104" s="70"/>
      <c r="C104" s="87"/>
      <c r="D104" s="87"/>
      <c r="E104" s="87"/>
      <c r="F104" s="87"/>
    </row>
    <row r="105" spans="2:6" s="72" customFormat="1" x14ac:dyDescent="0.25">
      <c r="B105" s="70"/>
      <c r="C105" s="70"/>
      <c r="D105" s="70"/>
      <c r="E105" s="70"/>
      <c r="F105" s="70"/>
    </row>
    <row r="106" spans="2:6" s="72" customFormat="1" x14ac:dyDescent="0.25">
      <c r="B106" s="73"/>
      <c r="C106" s="73"/>
      <c r="D106" s="73"/>
      <c r="E106" s="73"/>
      <c r="F106" s="73"/>
    </row>
    <row r="107" spans="2:6" s="72" customFormat="1" x14ac:dyDescent="0.25">
      <c r="B107" s="71"/>
      <c r="C107" s="75"/>
      <c r="D107" s="75"/>
      <c r="E107" s="75"/>
      <c r="F107" s="75"/>
    </row>
    <row r="108" spans="2:6" s="72" customFormat="1" x14ac:dyDescent="0.25">
      <c r="B108" s="76"/>
      <c r="C108" s="80"/>
      <c r="D108" s="81"/>
      <c r="E108" s="81"/>
      <c r="F108" s="81"/>
    </row>
    <row r="109" spans="2:6" s="72" customFormat="1" x14ac:dyDescent="0.25">
      <c r="B109" s="77"/>
      <c r="C109" s="82"/>
      <c r="D109" s="82"/>
      <c r="E109" s="82"/>
      <c r="F109" s="82"/>
    </row>
    <row r="110" spans="2:6" s="72" customFormat="1" x14ac:dyDescent="0.25">
      <c r="B110" s="76"/>
      <c r="C110" s="80"/>
      <c r="D110" s="81"/>
      <c r="E110" s="81"/>
      <c r="F110" s="81"/>
    </row>
    <row r="111" spans="2:6" s="72" customFormat="1" x14ac:dyDescent="0.25">
      <c r="B111" s="77"/>
      <c r="C111" s="82"/>
      <c r="D111" s="82"/>
      <c r="E111" s="82"/>
      <c r="F111" s="82"/>
    </row>
    <row r="112" spans="2:6" s="72" customFormat="1" ht="21" customHeight="1" x14ac:dyDescent="0.25">
      <c r="B112" s="76"/>
      <c r="C112" s="81"/>
      <c r="D112" s="81"/>
      <c r="E112" s="81"/>
      <c r="F112" s="81"/>
    </row>
    <row r="113" spans="2:6" s="72" customFormat="1" x14ac:dyDescent="0.25">
      <c r="B113" s="77"/>
      <c r="C113" s="82"/>
      <c r="D113" s="82"/>
      <c r="E113" s="82"/>
      <c r="F113" s="82"/>
    </row>
    <row r="114" spans="2:6" s="72" customFormat="1" ht="21.75" customHeight="1" x14ac:dyDescent="0.25">
      <c r="B114" s="70"/>
      <c r="C114" s="80"/>
      <c r="D114" s="81"/>
      <c r="E114" s="81"/>
      <c r="F114" s="81"/>
    </row>
    <row r="115" spans="2:6" s="72" customFormat="1" ht="18.75" customHeight="1" x14ac:dyDescent="0.25">
      <c r="B115" s="70"/>
      <c r="C115" s="70"/>
      <c r="D115" s="78"/>
      <c r="E115" s="70"/>
      <c r="F115" s="78"/>
    </row>
    <row r="116" spans="2:6" s="72" customFormat="1" x14ac:dyDescent="0.25">
      <c r="B116" s="83"/>
      <c r="C116" s="83"/>
      <c r="D116" s="83"/>
      <c r="E116" s="83"/>
      <c r="F116" s="83"/>
    </row>
    <row r="117" spans="2:6" s="72" customFormat="1" x14ac:dyDescent="0.25">
      <c r="B117" s="73"/>
      <c r="C117" s="73"/>
      <c r="D117" s="73"/>
      <c r="E117" s="73"/>
      <c r="F117" s="73"/>
    </row>
    <row r="118" spans="2:6" s="72" customFormat="1" x14ac:dyDescent="0.25">
      <c r="B118" s="70"/>
      <c r="C118" s="84"/>
      <c r="D118" s="84"/>
      <c r="E118" s="84"/>
      <c r="F118" s="84"/>
    </row>
    <row r="119" spans="2:6" s="72" customFormat="1" ht="24.75" customHeight="1" x14ac:dyDescent="0.25">
      <c r="B119" s="76"/>
      <c r="C119" s="79"/>
      <c r="D119" s="70"/>
      <c r="E119" s="79"/>
      <c r="F119" s="79"/>
    </row>
    <row r="120" spans="2:6" s="72" customFormat="1" x14ac:dyDescent="0.25">
      <c r="B120" s="83"/>
      <c r="C120" s="83"/>
      <c r="D120" s="83"/>
      <c r="E120" s="83"/>
      <c r="F120" s="83"/>
    </row>
    <row r="121" spans="2:6" s="72" customFormat="1" x14ac:dyDescent="0.25">
      <c r="B121" s="85"/>
      <c r="C121" s="85"/>
      <c r="D121" s="85"/>
      <c r="E121" s="85"/>
      <c r="F121" s="85"/>
    </row>
    <row r="122" spans="2:6" s="72" customFormat="1" x14ac:dyDescent="0.25">
      <c r="B122" s="86"/>
      <c r="C122" s="86"/>
      <c r="D122" s="86"/>
      <c r="E122" s="86"/>
      <c r="F122" s="86"/>
    </row>
    <row r="123" spans="2:6" s="72" customFormat="1" x14ac:dyDescent="0.25"/>
    <row r="124" spans="2:6" s="72" customFormat="1" x14ac:dyDescent="0.25"/>
    <row r="125" spans="2:6" s="72" customFormat="1" x14ac:dyDescent="0.25">
      <c r="B125" s="69"/>
      <c r="C125" s="70"/>
      <c r="D125" s="70"/>
      <c r="E125" s="70"/>
      <c r="F125" s="70"/>
    </row>
    <row r="126" spans="2:6" s="72" customFormat="1" x14ac:dyDescent="0.25">
      <c r="B126" s="85"/>
      <c r="C126" s="85"/>
      <c r="D126" s="71"/>
      <c r="E126" s="71"/>
      <c r="F126" s="71"/>
    </row>
    <row r="127" spans="2:6" s="72" customFormat="1" x14ac:dyDescent="0.25"/>
    <row r="128" spans="2:6" s="72" customFormat="1" x14ac:dyDescent="0.25">
      <c r="B128" s="73"/>
      <c r="C128" s="73"/>
      <c r="D128" s="73"/>
      <c r="E128" s="73"/>
      <c r="F128" s="73"/>
    </row>
    <row r="129" spans="2:6" s="72" customFormat="1" x14ac:dyDescent="0.25">
      <c r="B129" s="70"/>
      <c r="C129" s="87"/>
      <c r="D129" s="87"/>
      <c r="E129" s="87"/>
      <c r="F129" s="87"/>
    </row>
    <row r="130" spans="2:6" s="72" customFormat="1" x14ac:dyDescent="0.25">
      <c r="B130" s="74"/>
      <c r="C130" s="88"/>
      <c r="D130" s="87"/>
      <c r="E130" s="87"/>
      <c r="F130" s="87"/>
    </row>
    <row r="131" spans="2:6" s="72" customFormat="1" ht="21.75" customHeight="1" x14ac:dyDescent="0.25">
      <c r="B131" s="70"/>
      <c r="C131" s="70"/>
      <c r="D131" s="70"/>
      <c r="E131" s="70"/>
      <c r="F131" s="70"/>
    </row>
    <row r="132" spans="2:6" s="72" customFormat="1" ht="21.75" customHeight="1" x14ac:dyDescent="0.25">
      <c r="B132" s="70"/>
      <c r="C132" s="90"/>
      <c r="D132" s="90"/>
      <c r="E132" s="90"/>
      <c r="F132" s="90"/>
    </row>
    <row r="133" spans="2:6" s="72" customFormat="1" ht="32.25" customHeight="1" x14ac:dyDescent="0.25">
      <c r="B133" s="70"/>
      <c r="C133" s="80"/>
      <c r="D133" s="81"/>
      <c r="E133" s="81"/>
      <c r="F133" s="81"/>
    </row>
    <row r="134" spans="2:6" s="72" customFormat="1" x14ac:dyDescent="0.25">
      <c r="B134" s="70"/>
      <c r="C134" s="87"/>
      <c r="D134" s="87"/>
      <c r="E134" s="87"/>
      <c r="F134" s="87"/>
    </row>
    <row r="135" spans="2:6" s="72" customFormat="1" x14ac:dyDescent="0.25">
      <c r="B135" s="70"/>
      <c r="C135" s="70"/>
      <c r="D135" s="70"/>
      <c r="E135" s="70"/>
      <c r="F135" s="70"/>
    </row>
    <row r="136" spans="2:6" s="72" customFormat="1" x14ac:dyDescent="0.25">
      <c r="B136" s="73"/>
      <c r="C136" s="73"/>
      <c r="D136" s="73"/>
      <c r="E136" s="73"/>
      <c r="F136" s="73"/>
    </row>
    <row r="137" spans="2:6" s="72" customFormat="1" x14ac:dyDescent="0.25">
      <c r="B137" s="71"/>
      <c r="C137" s="75"/>
      <c r="D137" s="75"/>
      <c r="E137" s="75"/>
      <c r="F137" s="75"/>
    </row>
    <row r="138" spans="2:6" s="72" customFormat="1" ht="30" customHeight="1" x14ac:dyDescent="0.25">
      <c r="B138" s="76"/>
      <c r="C138" s="80"/>
      <c r="D138" s="81"/>
      <c r="E138" s="81"/>
      <c r="F138" s="81"/>
    </row>
    <row r="139" spans="2:6" s="72" customFormat="1" x14ac:dyDescent="0.25">
      <c r="B139" s="77"/>
      <c r="C139" s="82"/>
      <c r="D139" s="82"/>
      <c r="E139" s="82"/>
      <c r="F139" s="82"/>
    </row>
    <row r="140" spans="2:6" s="72" customFormat="1" ht="28.5" customHeight="1" x14ac:dyDescent="0.25">
      <c r="B140" s="76"/>
      <c r="C140" s="80"/>
      <c r="D140" s="81"/>
      <c r="E140" s="81"/>
      <c r="F140" s="81"/>
    </row>
    <row r="141" spans="2:6" s="72" customFormat="1" x14ac:dyDescent="0.25">
      <c r="B141" s="77"/>
      <c r="C141" s="82"/>
      <c r="D141" s="82"/>
      <c r="E141" s="82"/>
      <c r="F141" s="82"/>
    </row>
    <row r="142" spans="2:6" s="72" customFormat="1" ht="33" customHeight="1" x14ac:dyDescent="0.25">
      <c r="B142" s="76"/>
      <c r="C142" s="80"/>
      <c r="D142" s="80"/>
      <c r="E142" s="80"/>
      <c r="F142" s="80"/>
    </row>
    <row r="143" spans="2:6" s="72" customFormat="1" x14ac:dyDescent="0.25">
      <c r="B143" s="77"/>
      <c r="C143" s="82"/>
      <c r="D143" s="82"/>
      <c r="E143" s="82"/>
      <c r="F143" s="82"/>
    </row>
    <row r="144" spans="2:6" s="72" customFormat="1" ht="34.5" customHeight="1" x14ac:dyDescent="0.25">
      <c r="B144" s="70"/>
      <c r="C144" s="80"/>
      <c r="D144" s="81"/>
      <c r="E144" s="81"/>
      <c r="F144" s="81"/>
    </row>
    <row r="145" spans="2:6" s="72" customFormat="1" ht="24.75" customHeight="1" x14ac:dyDescent="0.25">
      <c r="B145" s="70"/>
      <c r="C145" s="70"/>
      <c r="D145" s="78"/>
      <c r="E145" s="70"/>
      <c r="F145" s="78"/>
    </row>
    <row r="146" spans="2:6" s="72" customFormat="1" x14ac:dyDescent="0.25">
      <c r="B146" s="83"/>
      <c r="C146" s="83"/>
      <c r="D146" s="83"/>
      <c r="E146" s="83"/>
      <c r="F146" s="83"/>
    </row>
    <row r="147" spans="2:6" s="72" customFormat="1" x14ac:dyDescent="0.25">
      <c r="B147" s="73"/>
      <c r="C147" s="73"/>
      <c r="D147" s="73"/>
      <c r="E147" s="73"/>
      <c r="F147" s="73"/>
    </row>
    <row r="148" spans="2:6" s="72" customFormat="1" x14ac:dyDescent="0.25">
      <c r="B148" s="70"/>
      <c r="C148" s="84"/>
      <c r="D148" s="84"/>
      <c r="E148" s="84"/>
      <c r="F148" s="84"/>
    </row>
    <row r="149" spans="2:6" s="72" customFormat="1" ht="23.25" customHeight="1" x14ac:dyDescent="0.25">
      <c r="B149" s="76"/>
      <c r="C149" s="79"/>
      <c r="D149" s="70"/>
      <c r="E149" s="79"/>
      <c r="F149" s="79"/>
    </row>
    <row r="150" spans="2:6" s="72" customFormat="1" x14ac:dyDescent="0.25">
      <c r="B150" s="83"/>
      <c r="C150" s="83"/>
      <c r="D150" s="83"/>
      <c r="E150" s="83"/>
      <c r="F150" s="83"/>
    </row>
    <row r="151" spans="2:6" s="72" customFormat="1" x14ac:dyDescent="0.25">
      <c r="B151" s="85"/>
      <c r="C151" s="85"/>
      <c r="D151" s="85"/>
      <c r="E151" s="85"/>
      <c r="F151" s="85"/>
    </row>
    <row r="152" spans="2:6" s="72" customFormat="1" x14ac:dyDescent="0.25">
      <c r="B152" s="86"/>
      <c r="C152" s="86"/>
      <c r="D152" s="86"/>
      <c r="E152" s="86"/>
      <c r="F152" s="86"/>
    </row>
    <row r="153" spans="2:6" s="72" customFormat="1" x14ac:dyDescent="0.25"/>
    <row r="154" spans="2:6" s="72" customFormat="1" x14ac:dyDescent="0.25"/>
    <row r="155" spans="2:6" s="72" customFormat="1" x14ac:dyDescent="0.25">
      <c r="B155" s="73"/>
      <c r="C155" s="73"/>
      <c r="D155" s="73"/>
      <c r="E155" s="73"/>
      <c r="F155" s="73"/>
    </row>
    <row r="156" spans="2:6" s="72" customFormat="1" x14ac:dyDescent="0.25">
      <c r="B156" s="70"/>
      <c r="C156" s="87"/>
      <c r="D156" s="87"/>
      <c r="E156" s="87"/>
      <c r="F156" s="87"/>
    </row>
    <row r="157" spans="2:6" s="72" customFormat="1" x14ac:dyDescent="0.25">
      <c r="B157" s="74"/>
      <c r="C157" s="88"/>
      <c r="D157" s="87"/>
      <c r="E157" s="87"/>
      <c r="F157" s="87"/>
    </row>
    <row r="158" spans="2:6" s="72" customFormat="1" ht="22.5" customHeight="1" x14ac:dyDescent="0.25">
      <c r="B158" s="70"/>
      <c r="C158" s="70"/>
      <c r="D158" s="70"/>
      <c r="E158" s="70"/>
      <c r="F158" s="70"/>
    </row>
    <row r="159" spans="2:6" s="72" customFormat="1" ht="21.75" customHeight="1" x14ac:dyDescent="0.25">
      <c r="B159" s="70"/>
      <c r="C159" s="90"/>
      <c r="D159" s="90"/>
      <c r="E159" s="90"/>
      <c r="F159" s="90"/>
    </row>
    <row r="160" spans="2:6" s="72" customFormat="1" ht="33" customHeight="1" x14ac:dyDescent="0.25">
      <c r="B160" s="70"/>
      <c r="C160" s="80"/>
      <c r="D160" s="81"/>
      <c r="E160" s="81"/>
      <c r="F160" s="81"/>
    </row>
    <row r="161" spans="2:6" s="72" customFormat="1" ht="21.75" customHeight="1" x14ac:dyDescent="0.25">
      <c r="B161" s="70"/>
      <c r="C161" s="87"/>
      <c r="D161" s="87"/>
      <c r="E161" s="87"/>
      <c r="F161" s="87"/>
    </row>
    <row r="162" spans="2:6" s="72" customFormat="1" x14ac:dyDescent="0.25">
      <c r="B162" s="70"/>
      <c r="C162" s="70"/>
      <c r="D162" s="70"/>
      <c r="E162" s="70"/>
      <c r="F162" s="70"/>
    </row>
    <row r="163" spans="2:6" s="72" customFormat="1" x14ac:dyDescent="0.25">
      <c r="B163" s="73"/>
      <c r="C163" s="73"/>
      <c r="D163" s="73"/>
      <c r="E163" s="73"/>
      <c r="F163" s="73"/>
    </row>
    <row r="164" spans="2:6" s="72" customFormat="1" x14ac:dyDescent="0.25">
      <c r="B164" s="71"/>
      <c r="C164" s="75"/>
      <c r="D164" s="75"/>
      <c r="E164" s="75"/>
      <c r="F164" s="75"/>
    </row>
    <row r="165" spans="2:6" s="72" customFormat="1" ht="20.25" customHeight="1" x14ac:dyDescent="0.25">
      <c r="B165" s="76"/>
      <c r="C165" s="80"/>
      <c r="D165" s="81"/>
      <c r="E165" s="81"/>
      <c r="F165" s="81"/>
    </row>
    <row r="166" spans="2:6" s="72" customFormat="1" x14ac:dyDescent="0.25">
      <c r="B166" s="77"/>
      <c r="C166" s="82"/>
      <c r="D166" s="82"/>
      <c r="E166" s="82"/>
      <c r="F166" s="82"/>
    </row>
    <row r="167" spans="2:6" s="72" customFormat="1" ht="19.5" customHeight="1" x14ac:dyDescent="0.25">
      <c r="B167" s="76"/>
      <c r="C167" s="80"/>
      <c r="D167" s="81"/>
      <c r="E167" s="81"/>
      <c r="F167" s="81"/>
    </row>
    <row r="168" spans="2:6" s="72" customFormat="1" x14ac:dyDescent="0.25">
      <c r="B168" s="77"/>
      <c r="C168" s="82"/>
      <c r="D168" s="82"/>
      <c r="E168" s="82"/>
      <c r="F168" s="82"/>
    </row>
    <row r="169" spans="2:6" s="72" customFormat="1" ht="19.5" customHeight="1" x14ac:dyDescent="0.25">
      <c r="B169" s="76"/>
      <c r="C169" s="80"/>
      <c r="D169" s="81"/>
      <c r="E169" s="81"/>
      <c r="F169" s="81"/>
    </row>
    <row r="170" spans="2:6" s="72" customFormat="1" x14ac:dyDescent="0.25">
      <c r="B170" s="77"/>
      <c r="C170" s="82"/>
      <c r="D170" s="82"/>
      <c r="E170" s="82"/>
      <c r="F170" s="82"/>
    </row>
    <row r="171" spans="2:6" s="72" customFormat="1" ht="45" customHeight="1" x14ac:dyDescent="0.25">
      <c r="B171" s="70"/>
      <c r="C171" s="80"/>
      <c r="D171" s="81"/>
      <c r="E171" s="81"/>
      <c r="F171" s="81"/>
    </row>
    <row r="172" spans="2:6" s="72" customFormat="1" ht="25.5" customHeight="1" x14ac:dyDescent="0.25">
      <c r="B172" s="70"/>
      <c r="C172" s="70"/>
      <c r="D172" s="78"/>
      <c r="E172" s="70"/>
      <c r="F172" s="78"/>
    </row>
    <row r="173" spans="2:6" s="72" customFormat="1" x14ac:dyDescent="0.25">
      <c r="B173" s="83"/>
      <c r="C173" s="83"/>
      <c r="D173" s="83"/>
      <c r="E173" s="83"/>
      <c r="F173" s="83"/>
    </row>
    <row r="174" spans="2:6" s="72" customFormat="1" x14ac:dyDescent="0.25">
      <c r="B174" s="73"/>
      <c r="C174" s="73"/>
      <c r="D174" s="73"/>
      <c r="E174" s="73"/>
      <c r="F174" s="73"/>
    </row>
    <row r="175" spans="2:6" s="72" customFormat="1" x14ac:dyDescent="0.25">
      <c r="B175" s="70"/>
      <c r="C175" s="84"/>
      <c r="D175" s="84"/>
      <c r="E175" s="84"/>
      <c r="F175" s="84"/>
    </row>
    <row r="176" spans="2:6" s="72" customFormat="1" ht="21" customHeight="1" x14ac:dyDescent="0.25">
      <c r="B176" s="76"/>
      <c r="C176" s="79"/>
      <c r="D176" s="70"/>
      <c r="E176" s="79"/>
      <c r="F176" s="79"/>
    </row>
    <row r="177" spans="2:6" s="72" customFormat="1" x14ac:dyDescent="0.25">
      <c r="B177" s="83"/>
      <c r="C177" s="83"/>
      <c r="D177" s="83"/>
      <c r="E177" s="83"/>
      <c r="F177" s="83"/>
    </row>
    <row r="178" spans="2:6" s="72" customFormat="1" x14ac:dyDescent="0.25">
      <c r="B178" s="85"/>
      <c r="C178" s="85"/>
      <c r="D178" s="85"/>
      <c r="E178" s="85"/>
      <c r="F178" s="85"/>
    </row>
    <row r="179" spans="2:6" s="72" customFormat="1" x14ac:dyDescent="0.25">
      <c r="B179" s="86"/>
      <c r="C179" s="86"/>
      <c r="D179" s="86"/>
      <c r="E179" s="86"/>
      <c r="F179" s="86"/>
    </row>
    <row r="180" spans="2:6" s="72" customFormat="1" x14ac:dyDescent="0.25"/>
    <row r="181" spans="2:6" s="72" customFormat="1" x14ac:dyDescent="0.25"/>
    <row r="182" spans="2:6" s="72" customFormat="1" x14ac:dyDescent="0.25">
      <c r="B182" s="73"/>
      <c r="C182" s="73"/>
      <c r="D182" s="73"/>
      <c r="E182" s="73"/>
      <c r="F182" s="73"/>
    </row>
    <row r="183" spans="2:6" s="72" customFormat="1" x14ac:dyDescent="0.25">
      <c r="B183" s="70"/>
      <c r="C183" s="87"/>
      <c r="D183" s="87"/>
      <c r="E183" s="87"/>
      <c r="F183" s="87"/>
    </row>
    <row r="184" spans="2:6" s="72" customFormat="1" x14ac:dyDescent="0.25">
      <c r="B184" s="74"/>
      <c r="C184" s="88"/>
      <c r="D184" s="87"/>
      <c r="E184" s="87"/>
      <c r="F184" s="87"/>
    </row>
    <row r="185" spans="2:6" s="72" customFormat="1" ht="22.5" customHeight="1" x14ac:dyDescent="0.25">
      <c r="B185" s="70"/>
      <c r="C185" s="70"/>
      <c r="D185" s="70"/>
      <c r="E185" s="70"/>
      <c r="F185" s="70"/>
    </row>
    <row r="186" spans="2:6" s="72" customFormat="1" ht="22.5" customHeight="1" x14ac:dyDescent="0.25">
      <c r="B186" s="70"/>
      <c r="C186" s="90"/>
      <c r="D186" s="90"/>
      <c r="E186" s="90"/>
      <c r="F186" s="90"/>
    </row>
    <row r="187" spans="2:6" s="72" customFormat="1" ht="31.5" customHeight="1" x14ac:dyDescent="0.25">
      <c r="B187" s="70"/>
      <c r="C187" s="80"/>
      <c r="D187" s="81"/>
      <c r="E187" s="81"/>
      <c r="F187" s="81"/>
    </row>
    <row r="188" spans="2:6" s="72" customFormat="1" ht="26.25" customHeight="1" x14ac:dyDescent="0.25">
      <c r="B188" s="70"/>
      <c r="C188" s="87"/>
      <c r="D188" s="87"/>
      <c r="E188" s="87"/>
      <c r="F188" s="87"/>
    </row>
    <row r="189" spans="2:6" s="72" customFormat="1" x14ac:dyDescent="0.25">
      <c r="B189" s="70"/>
      <c r="C189" s="70"/>
      <c r="D189" s="70"/>
      <c r="E189" s="70"/>
      <c r="F189" s="70"/>
    </row>
    <row r="190" spans="2:6" s="72" customFormat="1" x14ac:dyDescent="0.25">
      <c r="B190" s="73"/>
      <c r="C190" s="73"/>
      <c r="D190" s="73"/>
      <c r="E190" s="73"/>
      <c r="F190" s="73"/>
    </row>
    <row r="191" spans="2:6" s="72" customFormat="1" x14ac:dyDescent="0.25">
      <c r="B191" s="71"/>
      <c r="C191" s="75"/>
      <c r="D191" s="75"/>
      <c r="E191" s="75"/>
      <c r="F191" s="75"/>
    </row>
    <row r="192" spans="2:6" s="72" customFormat="1" ht="31.5" customHeight="1" x14ac:dyDescent="0.25">
      <c r="B192" s="76"/>
      <c r="C192" s="80"/>
      <c r="D192" s="81"/>
      <c r="E192" s="81"/>
      <c r="F192" s="81"/>
    </row>
    <row r="193" spans="2:6" s="72" customFormat="1" x14ac:dyDescent="0.25">
      <c r="B193" s="77"/>
      <c r="C193" s="82"/>
      <c r="D193" s="82"/>
      <c r="E193" s="82"/>
      <c r="F193" s="82"/>
    </row>
    <row r="194" spans="2:6" s="72" customFormat="1" ht="31.5" customHeight="1" x14ac:dyDescent="0.25">
      <c r="B194" s="76"/>
      <c r="C194" s="80"/>
      <c r="D194" s="81"/>
      <c r="E194" s="81"/>
      <c r="F194" s="81"/>
    </row>
    <row r="195" spans="2:6" s="72" customFormat="1" x14ac:dyDescent="0.25">
      <c r="B195" s="77"/>
      <c r="C195" s="82"/>
      <c r="D195" s="82"/>
      <c r="E195" s="82"/>
      <c r="F195" s="82"/>
    </row>
    <row r="196" spans="2:6" s="72" customFormat="1" ht="33" customHeight="1" x14ac:dyDescent="0.25">
      <c r="B196" s="76"/>
      <c r="C196" s="80"/>
      <c r="D196" s="80"/>
      <c r="E196" s="80"/>
      <c r="F196" s="80"/>
    </row>
    <row r="197" spans="2:6" s="72" customFormat="1" x14ac:dyDescent="0.25">
      <c r="B197" s="77"/>
      <c r="C197" s="82"/>
      <c r="D197" s="82"/>
      <c r="E197" s="82"/>
      <c r="F197" s="82"/>
    </row>
    <row r="198" spans="2:6" s="72" customFormat="1" ht="31.5" customHeight="1" x14ac:dyDescent="0.25">
      <c r="B198" s="70"/>
      <c r="C198" s="80"/>
      <c r="D198" s="81"/>
      <c r="E198" s="81"/>
      <c r="F198" s="81"/>
    </row>
    <row r="199" spans="2:6" s="72" customFormat="1" ht="21.75" customHeight="1" x14ac:dyDescent="0.25">
      <c r="B199" s="70"/>
      <c r="C199" s="70"/>
      <c r="D199" s="78"/>
      <c r="E199" s="70"/>
      <c r="F199" s="78"/>
    </row>
    <row r="200" spans="2:6" s="72" customFormat="1" x14ac:dyDescent="0.25">
      <c r="B200" s="83"/>
      <c r="C200" s="83"/>
      <c r="D200" s="83"/>
      <c r="E200" s="83"/>
      <c r="F200" s="83"/>
    </row>
    <row r="201" spans="2:6" s="72" customFormat="1" x14ac:dyDescent="0.25">
      <c r="B201" s="73"/>
      <c r="C201" s="73"/>
      <c r="D201" s="73"/>
      <c r="E201" s="73"/>
      <c r="F201" s="73"/>
    </row>
    <row r="202" spans="2:6" s="72" customFormat="1" x14ac:dyDescent="0.25">
      <c r="B202" s="70"/>
      <c r="C202" s="84"/>
      <c r="D202" s="84"/>
      <c r="E202" s="84"/>
      <c r="F202" s="84"/>
    </row>
    <row r="203" spans="2:6" s="72" customFormat="1" x14ac:dyDescent="0.25">
      <c r="B203" s="76"/>
      <c r="C203" s="79"/>
      <c r="D203" s="70"/>
      <c r="E203" s="79"/>
      <c r="F203" s="79"/>
    </row>
    <row r="204" spans="2:6" s="72" customFormat="1" x14ac:dyDescent="0.25">
      <c r="B204" s="83"/>
      <c r="C204" s="83"/>
      <c r="D204" s="83"/>
      <c r="E204" s="83"/>
      <c r="F204" s="83"/>
    </row>
    <row r="205" spans="2:6" s="72" customFormat="1" x14ac:dyDescent="0.25">
      <c r="B205" s="85"/>
      <c r="C205" s="85"/>
      <c r="D205" s="85"/>
      <c r="E205" s="85"/>
      <c r="F205" s="85"/>
    </row>
    <row r="206" spans="2:6" s="72" customFormat="1" x14ac:dyDescent="0.25">
      <c r="B206" s="86"/>
      <c r="C206" s="86"/>
      <c r="D206" s="86"/>
      <c r="E206" s="86"/>
      <c r="F206" s="86"/>
    </row>
    <row r="207" spans="2:6" s="72" customFormat="1" x14ac:dyDescent="0.25"/>
    <row r="208" spans="2:6" s="72" customFormat="1" x14ac:dyDescent="0.25"/>
    <row r="209" spans="2:6" s="72" customFormat="1" x14ac:dyDescent="0.25">
      <c r="B209" s="73"/>
      <c r="C209" s="73"/>
      <c r="D209" s="73"/>
      <c r="E209" s="73"/>
      <c r="F209" s="73"/>
    </row>
    <row r="210" spans="2:6" s="72" customFormat="1" x14ac:dyDescent="0.25">
      <c r="B210" s="70"/>
      <c r="C210" s="87"/>
      <c r="D210" s="87"/>
      <c r="E210" s="87"/>
      <c r="F210" s="87"/>
    </row>
    <row r="211" spans="2:6" s="72" customFormat="1" x14ac:dyDescent="0.25">
      <c r="B211" s="74"/>
      <c r="C211" s="88"/>
      <c r="D211" s="87"/>
      <c r="E211" s="87"/>
      <c r="F211" s="87"/>
    </row>
    <row r="212" spans="2:6" s="72" customFormat="1" ht="24.75" customHeight="1" x14ac:dyDescent="0.25">
      <c r="B212" s="70"/>
      <c r="C212" s="70"/>
      <c r="D212" s="70"/>
      <c r="E212" s="70"/>
      <c r="F212" s="70"/>
    </row>
    <row r="213" spans="2:6" s="72" customFormat="1" ht="22.5" customHeight="1" x14ac:dyDescent="0.25">
      <c r="B213" s="70"/>
      <c r="C213" s="90"/>
      <c r="D213" s="90"/>
      <c r="E213" s="90"/>
      <c r="F213" s="90"/>
    </row>
    <row r="214" spans="2:6" s="72" customFormat="1" ht="29.25" customHeight="1" x14ac:dyDescent="0.25">
      <c r="B214" s="70"/>
      <c r="C214" s="88"/>
      <c r="D214" s="87"/>
      <c r="E214" s="87"/>
      <c r="F214" s="87"/>
    </row>
    <row r="215" spans="2:6" s="72" customFormat="1" ht="22.5" customHeight="1" x14ac:dyDescent="0.25">
      <c r="B215" s="70"/>
      <c r="C215" s="87"/>
      <c r="D215" s="87"/>
      <c r="E215" s="87"/>
      <c r="F215" s="87"/>
    </row>
    <row r="216" spans="2:6" s="72" customFormat="1" x14ac:dyDescent="0.25">
      <c r="B216" s="70"/>
      <c r="C216" s="70"/>
      <c r="D216" s="70"/>
      <c r="E216" s="70"/>
      <c r="F216" s="70"/>
    </row>
    <row r="217" spans="2:6" s="72" customFormat="1" x14ac:dyDescent="0.25">
      <c r="B217" s="73"/>
      <c r="C217" s="73"/>
      <c r="D217" s="73"/>
      <c r="E217" s="73"/>
      <c r="F217" s="73"/>
    </row>
    <row r="218" spans="2:6" s="72" customFormat="1" x14ac:dyDescent="0.25">
      <c r="B218" s="71"/>
      <c r="C218" s="75"/>
      <c r="D218" s="75"/>
      <c r="E218" s="75"/>
      <c r="F218" s="75"/>
    </row>
    <row r="219" spans="2:6" s="72" customFormat="1" ht="33.75" customHeight="1" x14ac:dyDescent="0.25">
      <c r="B219" s="76"/>
      <c r="C219" s="80"/>
      <c r="D219" s="81"/>
      <c r="E219" s="81"/>
      <c r="F219" s="81"/>
    </row>
    <row r="220" spans="2:6" s="72" customFormat="1" x14ac:dyDescent="0.25">
      <c r="B220" s="77"/>
      <c r="C220" s="82"/>
      <c r="D220" s="82"/>
      <c r="E220" s="82"/>
      <c r="F220" s="82"/>
    </row>
    <row r="221" spans="2:6" s="72" customFormat="1" ht="29.25" customHeight="1" x14ac:dyDescent="0.25">
      <c r="B221" s="76"/>
      <c r="C221" s="80"/>
      <c r="D221" s="81"/>
      <c r="E221" s="81"/>
      <c r="F221" s="81"/>
    </row>
    <row r="222" spans="2:6" s="72" customFormat="1" x14ac:dyDescent="0.25">
      <c r="B222" s="77"/>
      <c r="C222" s="82"/>
      <c r="D222" s="82"/>
      <c r="E222" s="82"/>
      <c r="F222" s="82"/>
    </row>
    <row r="223" spans="2:6" s="72" customFormat="1" ht="24.75" customHeight="1" x14ac:dyDescent="0.25">
      <c r="B223" s="76"/>
      <c r="C223" s="80"/>
      <c r="D223" s="81"/>
      <c r="E223" s="81"/>
      <c r="F223" s="81"/>
    </row>
    <row r="224" spans="2:6" s="72" customFormat="1" x14ac:dyDescent="0.25">
      <c r="B224" s="77"/>
      <c r="C224" s="82"/>
      <c r="D224" s="82"/>
      <c r="E224" s="82"/>
      <c r="F224" s="82"/>
    </row>
    <row r="225" spans="2:6" s="72" customFormat="1" x14ac:dyDescent="0.25">
      <c r="B225" s="70"/>
      <c r="C225" s="80"/>
      <c r="D225" s="81"/>
      <c r="E225" s="81"/>
      <c r="F225" s="81"/>
    </row>
    <row r="226" spans="2:6" s="72" customFormat="1" x14ac:dyDescent="0.25">
      <c r="B226" s="70"/>
      <c r="C226" s="70"/>
      <c r="D226" s="78"/>
      <c r="E226" s="70"/>
      <c r="F226" s="78"/>
    </row>
    <row r="227" spans="2:6" s="72" customFormat="1" x14ac:dyDescent="0.25">
      <c r="B227" s="83"/>
      <c r="C227" s="83"/>
      <c r="D227" s="83"/>
      <c r="E227" s="83"/>
      <c r="F227" s="83"/>
    </row>
    <row r="228" spans="2:6" s="72" customFormat="1" x14ac:dyDescent="0.25">
      <c r="B228" s="73"/>
      <c r="C228" s="73"/>
      <c r="D228" s="73"/>
      <c r="E228" s="73"/>
      <c r="F228" s="73"/>
    </row>
    <row r="229" spans="2:6" s="72" customFormat="1" x14ac:dyDescent="0.25">
      <c r="B229" s="70"/>
      <c r="C229" s="84"/>
      <c r="D229" s="84"/>
      <c r="E229" s="84"/>
      <c r="F229" s="84"/>
    </row>
    <row r="230" spans="2:6" s="72" customFormat="1" ht="24.75" customHeight="1" x14ac:dyDescent="0.25">
      <c r="B230" s="76"/>
      <c r="C230" s="79"/>
      <c r="D230" s="70"/>
      <c r="E230" s="79"/>
      <c r="F230" s="79"/>
    </row>
    <row r="231" spans="2:6" s="72" customFormat="1" x14ac:dyDescent="0.25">
      <c r="B231" s="83"/>
      <c r="C231" s="83"/>
      <c r="D231" s="83"/>
      <c r="E231" s="83"/>
      <c r="F231" s="83"/>
    </row>
    <row r="232" spans="2:6" s="72" customFormat="1" x14ac:dyDescent="0.25">
      <c r="B232" s="85"/>
      <c r="C232" s="85"/>
      <c r="D232" s="85"/>
      <c r="E232" s="85"/>
      <c r="F232" s="85"/>
    </row>
    <row r="233" spans="2:6" s="72" customFormat="1" x14ac:dyDescent="0.25">
      <c r="B233" s="86"/>
      <c r="C233" s="86"/>
      <c r="D233" s="86"/>
      <c r="E233" s="86"/>
      <c r="F233" s="86"/>
    </row>
    <row r="234" spans="2:6" s="72" customFormat="1" x14ac:dyDescent="0.25"/>
    <row r="235" spans="2:6" s="72" customFormat="1" x14ac:dyDescent="0.25"/>
    <row r="236" spans="2:6" s="72" customFormat="1" x14ac:dyDescent="0.25">
      <c r="B236" s="73"/>
      <c r="C236" s="73"/>
      <c r="D236" s="73"/>
      <c r="E236" s="73"/>
      <c r="F236" s="73"/>
    </row>
    <row r="237" spans="2:6" s="72" customFormat="1" x14ac:dyDescent="0.25">
      <c r="B237" s="70"/>
      <c r="C237" s="87"/>
      <c r="D237" s="87"/>
      <c r="E237" s="87"/>
      <c r="F237" s="87"/>
    </row>
    <row r="238" spans="2:6" s="72" customFormat="1" x14ac:dyDescent="0.25">
      <c r="B238" s="74"/>
      <c r="C238" s="88"/>
      <c r="D238" s="87"/>
      <c r="E238" s="87"/>
      <c r="F238" s="87"/>
    </row>
    <row r="239" spans="2:6" s="72" customFormat="1" ht="21.75" customHeight="1" x14ac:dyDescent="0.25">
      <c r="B239" s="70"/>
      <c r="C239" s="70"/>
      <c r="D239" s="70"/>
      <c r="E239" s="70"/>
      <c r="F239" s="70"/>
    </row>
    <row r="240" spans="2:6" s="72" customFormat="1" ht="33.75" customHeight="1" x14ac:dyDescent="0.25">
      <c r="B240" s="70"/>
      <c r="C240" s="89"/>
      <c r="D240" s="90"/>
      <c r="E240" s="90"/>
      <c r="F240" s="90"/>
    </row>
    <row r="241" spans="2:6" s="72" customFormat="1" ht="25.5" customHeight="1" x14ac:dyDescent="0.25">
      <c r="B241" s="70"/>
      <c r="C241" s="88"/>
      <c r="D241" s="87"/>
      <c r="E241" s="87"/>
      <c r="F241" s="87"/>
    </row>
    <row r="242" spans="2:6" s="72" customFormat="1" ht="18" customHeight="1" x14ac:dyDescent="0.25">
      <c r="B242" s="70"/>
      <c r="C242" s="87"/>
      <c r="D242" s="87"/>
      <c r="E242" s="87"/>
      <c r="F242" s="87"/>
    </row>
    <row r="243" spans="2:6" s="72" customFormat="1" x14ac:dyDescent="0.25">
      <c r="B243" s="70"/>
      <c r="C243" s="70"/>
      <c r="D243" s="70"/>
      <c r="E243" s="70"/>
      <c r="F243" s="70"/>
    </row>
    <row r="244" spans="2:6" s="72" customFormat="1" x14ac:dyDescent="0.25">
      <c r="B244" s="73"/>
      <c r="C244" s="73"/>
      <c r="D244" s="73"/>
      <c r="E244" s="73"/>
      <c r="F244" s="73"/>
    </row>
    <row r="245" spans="2:6" s="72" customFormat="1" x14ac:dyDescent="0.25">
      <c r="B245" s="71"/>
      <c r="C245" s="75"/>
      <c r="D245" s="75"/>
      <c r="E245" s="75"/>
      <c r="F245" s="75"/>
    </row>
    <row r="246" spans="2:6" s="72" customFormat="1" ht="29.25" customHeight="1" x14ac:dyDescent="0.25">
      <c r="B246" s="76"/>
      <c r="C246" s="80"/>
      <c r="D246" s="81"/>
      <c r="E246" s="81"/>
      <c r="F246" s="81"/>
    </row>
    <row r="247" spans="2:6" s="72" customFormat="1" x14ac:dyDescent="0.25">
      <c r="B247" s="77"/>
      <c r="C247" s="82"/>
      <c r="D247" s="82"/>
      <c r="E247" s="82"/>
      <c r="F247" s="82"/>
    </row>
    <row r="248" spans="2:6" s="72" customFormat="1" ht="26.25" customHeight="1" x14ac:dyDescent="0.25">
      <c r="B248" s="76"/>
      <c r="C248" s="80"/>
      <c r="D248" s="81"/>
      <c r="E248" s="81"/>
      <c r="F248" s="81"/>
    </row>
    <row r="249" spans="2:6" s="72" customFormat="1" x14ac:dyDescent="0.25">
      <c r="B249" s="77"/>
      <c r="C249" s="82"/>
      <c r="D249" s="82"/>
      <c r="E249" s="82"/>
      <c r="F249" s="82"/>
    </row>
    <row r="250" spans="2:6" s="72" customFormat="1" ht="29.25" customHeight="1" x14ac:dyDescent="0.25">
      <c r="B250" s="76"/>
      <c r="C250" s="80"/>
      <c r="D250" s="81"/>
      <c r="E250" s="81"/>
      <c r="F250" s="81"/>
    </row>
    <row r="251" spans="2:6" s="72" customFormat="1" x14ac:dyDescent="0.25">
      <c r="B251" s="77"/>
      <c r="C251" s="82"/>
      <c r="D251" s="82"/>
      <c r="E251" s="82"/>
      <c r="F251" s="82"/>
    </row>
    <row r="252" spans="2:6" s="72" customFormat="1" ht="25.5" customHeight="1" x14ac:dyDescent="0.25">
      <c r="B252" s="70"/>
      <c r="C252" s="80"/>
      <c r="D252" s="81"/>
      <c r="E252" s="81"/>
      <c r="F252" s="81"/>
    </row>
    <row r="253" spans="2:6" s="72" customFormat="1" x14ac:dyDescent="0.25">
      <c r="B253" s="70"/>
      <c r="C253" s="70"/>
      <c r="D253" s="78"/>
      <c r="E253" s="70"/>
      <c r="F253" s="78"/>
    </row>
    <row r="254" spans="2:6" s="72" customFormat="1" x14ac:dyDescent="0.25">
      <c r="B254" s="83"/>
      <c r="C254" s="83"/>
      <c r="D254" s="83"/>
      <c r="E254" s="83"/>
      <c r="F254" s="83"/>
    </row>
    <row r="255" spans="2:6" s="72" customFormat="1" x14ac:dyDescent="0.25">
      <c r="B255" s="73"/>
      <c r="C255" s="73"/>
      <c r="D255" s="73"/>
      <c r="E255" s="73"/>
      <c r="F255" s="73"/>
    </row>
    <row r="256" spans="2:6" s="72" customFormat="1" x14ac:dyDescent="0.25">
      <c r="B256" s="70"/>
      <c r="C256" s="84"/>
      <c r="D256" s="84"/>
      <c r="E256" s="84"/>
      <c r="F256" s="84"/>
    </row>
    <row r="257" spans="2:6" s="72" customFormat="1" x14ac:dyDescent="0.25">
      <c r="B257" s="76"/>
      <c r="C257" s="79"/>
      <c r="D257" s="70"/>
      <c r="E257" s="79"/>
      <c r="F257" s="79"/>
    </row>
    <row r="258" spans="2:6" s="72" customFormat="1" x14ac:dyDescent="0.25">
      <c r="B258" s="83"/>
      <c r="C258" s="83"/>
      <c r="D258" s="83"/>
      <c r="E258" s="83"/>
      <c r="F258" s="83"/>
    </row>
    <row r="259" spans="2:6" s="72" customFormat="1" x14ac:dyDescent="0.25">
      <c r="B259" s="85"/>
      <c r="C259" s="85"/>
      <c r="D259" s="85"/>
      <c r="E259" s="85"/>
      <c r="F259" s="85"/>
    </row>
    <row r="260" spans="2:6" s="72" customFormat="1" x14ac:dyDescent="0.25">
      <c r="B260" s="86"/>
      <c r="C260" s="86"/>
      <c r="D260" s="86"/>
      <c r="E260" s="86"/>
      <c r="F260" s="86"/>
    </row>
    <row r="261" spans="2:6" s="72" customFormat="1" x14ac:dyDescent="0.25"/>
    <row r="262" spans="2:6" s="72" customFormat="1" x14ac:dyDescent="0.25"/>
    <row r="263" spans="2:6" s="72" customFormat="1" x14ac:dyDescent="0.25">
      <c r="B263" s="73"/>
      <c r="C263" s="73"/>
      <c r="D263" s="73"/>
      <c r="E263" s="73"/>
      <c r="F263" s="73"/>
    </row>
    <row r="264" spans="2:6" s="72" customFormat="1" x14ac:dyDescent="0.25">
      <c r="B264" s="70"/>
      <c r="C264" s="87"/>
      <c r="D264" s="87"/>
      <c r="E264" s="87"/>
      <c r="F264" s="87"/>
    </row>
    <row r="265" spans="2:6" s="72" customFormat="1" x14ac:dyDescent="0.25">
      <c r="B265" s="74"/>
      <c r="C265" s="88"/>
      <c r="D265" s="87"/>
      <c r="E265" s="87"/>
      <c r="F265" s="87"/>
    </row>
    <row r="266" spans="2:6" s="72" customFormat="1" x14ac:dyDescent="0.25">
      <c r="B266" s="70"/>
      <c r="C266" s="70"/>
      <c r="D266" s="70"/>
      <c r="E266" s="70"/>
      <c r="F266" s="70"/>
    </row>
    <row r="267" spans="2:6" s="72" customFormat="1" ht="15.75" x14ac:dyDescent="0.25">
      <c r="B267" s="70"/>
      <c r="C267" s="89"/>
      <c r="D267" s="90"/>
      <c r="E267" s="90"/>
      <c r="F267" s="90"/>
    </row>
    <row r="268" spans="2:6" s="72" customFormat="1" ht="38.25" customHeight="1" x14ac:dyDescent="0.25">
      <c r="B268" s="70"/>
      <c r="C268" s="80"/>
      <c r="D268" s="81"/>
      <c r="E268" s="81"/>
      <c r="F268" s="81"/>
    </row>
    <row r="269" spans="2:6" s="72" customFormat="1" ht="26.25" customHeight="1" x14ac:dyDescent="0.25">
      <c r="B269" s="70"/>
      <c r="C269" s="87"/>
      <c r="D269" s="87"/>
      <c r="E269" s="87"/>
      <c r="F269" s="87"/>
    </row>
    <row r="270" spans="2:6" s="72" customFormat="1" x14ac:dyDescent="0.25">
      <c r="B270" s="70"/>
      <c r="C270" s="70"/>
      <c r="D270" s="70"/>
      <c r="E270" s="70"/>
      <c r="F270" s="70"/>
    </row>
    <row r="271" spans="2:6" s="72" customFormat="1" x14ac:dyDescent="0.25">
      <c r="B271" s="73"/>
      <c r="C271" s="73"/>
      <c r="D271" s="73"/>
      <c r="E271" s="73"/>
      <c r="F271" s="73"/>
    </row>
    <row r="272" spans="2:6" s="72" customFormat="1" x14ac:dyDescent="0.25">
      <c r="B272" s="71"/>
      <c r="C272" s="75"/>
      <c r="D272" s="75"/>
      <c r="E272" s="75"/>
      <c r="F272" s="75"/>
    </row>
    <row r="273" spans="2:6" s="72" customFormat="1" ht="30.75" customHeight="1" x14ac:dyDescent="0.25">
      <c r="B273" s="76"/>
      <c r="C273" s="80"/>
      <c r="D273" s="81"/>
      <c r="E273" s="81"/>
      <c r="F273" s="81"/>
    </row>
    <row r="274" spans="2:6" s="72" customFormat="1" x14ac:dyDescent="0.25">
      <c r="B274" s="77"/>
      <c r="C274" s="82"/>
      <c r="D274" s="82"/>
      <c r="E274" s="82"/>
      <c r="F274" s="82"/>
    </row>
    <row r="275" spans="2:6" s="72" customFormat="1" x14ac:dyDescent="0.25">
      <c r="B275" s="76"/>
      <c r="C275" s="80"/>
      <c r="D275" s="81"/>
      <c r="E275" s="81"/>
      <c r="F275" s="81"/>
    </row>
    <row r="276" spans="2:6" s="72" customFormat="1" x14ac:dyDescent="0.25">
      <c r="B276" s="77"/>
      <c r="C276" s="82"/>
      <c r="D276" s="82"/>
      <c r="E276" s="82"/>
      <c r="F276" s="82"/>
    </row>
    <row r="277" spans="2:6" s="72" customFormat="1" x14ac:dyDescent="0.25">
      <c r="B277" s="76"/>
      <c r="C277" s="80"/>
      <c r="D277" s="81"/>
      <c r="E277" s="81"/>
      <c r="F277" s="81"/>
    </row>
    <row r="278" spans="2:6" s="72" customFormat="1" x14ac:dyDescent="0.25">
      <c r="B278" s="77"/>
      <c r="C278" s="82"/>
      <c r="D278" s="82"/>
      <c r="E278" s="82"/>
      <c r="F278" s="82"/>
    </row>
    <row r="279" spans="2:6" s="72" customFormat="1" ht="24.75" customHeight="1" x14ac:dyDescent="0.25">
      <c r="B279" s="70"/>
      <c r="C279" s="80"/>
      <c r="D279" s="81"/>
      <c r="E279" s="81"/>
      <c r="F279" s="81"/>
    </row>
    <row r="280" spans="2:6" s="72" customFormat="1" x14ac:dyDescent="0.25">
      <c r="B280" s="70"/>
      <c r="C280" s="70"/>
      <c r="D280" s="78"/>
      <c r="E280" s="70"/>
      <c r="F280" s="78"/>
    </row>
    <row r="281" spans="2:6" s="72" customFormat="1" x14ac:dyDescent="0.25">
      <c r="B281" s="83"/>
      <c r="C281" s="83"/>
      <c r="D281" s="83"/>
      <c r="E281" s="83"/>
      <c r="F281" s="83"/>
    </row>
    <row r="282" spans="2:6" s="72" customFormat="1" x14ac:dyDescent="0.25">
      <c r="B282" s="73"/>
      <c r="C282" s="73"/>
      <c r="D282" s="73"/>
      <c r="E282" s="73"/>
      <c r="F282" s="73"/>
    </row>
    <row r="283" spans="2:6" s="72" customFormat="1" x14ac:dyDescent="0.25">
      <c r="B283" s="70"/>
      <c r="C283" s="84"/>
      <c r="D283" s="84"/>
      <c r="E283" s="84"/>
      <c r="F283" s="84"/>
    </row>
    <row r="284" spans="2:6" s="72" customFormat="1" x14ac:dyDescent="0.25">
      <c r="B284" s="76"/>
      <c r="C284" s="79"/>
      <c r="D284" s="70"/>
      <c r="E284" s="79"/>
      <c r="F284" s="79"/>
    </row>
    <row r="285" spans="2:6" s="72" customFormat="1" x14ac:dyDescent="0.25">
      <c r="B285" s="83"/>
      <c r="C285" s="83"/>
      <c r="D285" s="83"/>
      <c r="E285" s="83"/>
      <c r="F285" s="83"/>
    </row>
    <row r="286" spans="2:6" s="72" customFormat="1" x14ac:dyDescent="0.25">
      <c r="B286" s="85"/>
      <c r="C286" s="85"/>
      <c r="D286" s="85"/>
      <c r="E286" s="85"/>
      <c r="F286" s="85"/>
    </row>
    <row r="287" spans="2:6" s="72" customFormat="1" x14ac:dyDescent="0.25">
      <c r="B287" s="86"/>
      <c r="C287" s="86"/>
      <c r="D287" s="86"/>
      <c r="E287" s="86"/>
      <c r="F287" s="86"/>
    </row>
    <row r="288" spans="2:6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="72" customFormat="1" x14ac:dyDescent="0.25"/>
    <row r="306" s="72" customFormat="1" x14ac:dyDescent="0.25"/>
    <row r="307" s="72" customFormat="1" x14ac:dyDescent="0.25"/>
    <row r="308" s="72" customFormat="1" x14ac:dyDescent="0.25"/>
    <row r="309" s="72" customFormat="1" x14ac:dyDescent="0.25"/>
    <row r="310" s="72" customFormat="1" x14ac:dyDescent="0.25"/>
    <row r="311" s="72" customFormat="1" x14ac:dyDescent="0.25"/>
    <row r="312" s="72" customFormat="1" x14ac:dyDescent="0.25"/>
    <row r="313" s="72" customFormat="1" x14ac:dyDescent="0.25"/>
    <row r="314" s="72" customFormat="1" x14ac:dyDescent="0.25"/>
    <row r="315" s="72" customFormat="1" x14ac:dyDescent="0.25"/>
  </sheetData>
  <sheetProtection formatCells="0" selectLockedCells="1"/>
  <mergeCells count="175">
    <mergeCell ref="B258:F258"/>
    <mergeCell ref="B259:F259"/>
    <mergeCell ref="B260:F260"/>
    <mergeCell ref="C250:F250"/>
    <mergeCell ref="C251:F251"/>
    <mergeCell ref="C252:F252"/>
    <mergeCell ref="B254:F254"/>
    <mergeCell ref="C256:F256"/>
    <mergeCell ref="C242:F242"/>
    <mergeCell ref="C246:F246"/>
    <mergeCell ref="C247:F247"/>
    <mergeCell ref="C248:F248"/>
    <mergeCell ref="C249:F249"/>
    <mergeCell ref="B233:F233"/>
    <mergeCell ref="C237:F237"/>
    <mergeCell ref="C238:F238"/>
    <mergeCell ref="C240:F240"/>
    <mergeCell ref="C241:F241"/>
    <mergeCell ref="C225:F225"/>
    <mergeCell ref="B227:F227"/>
    <mergeCell ref="C229:F229"/>
    <mergeCell ref="B231:F231"/>
    <mergeCell ref="B232:F232"/>
    <mergeCell ref="C220:F220"/>
    <mergeCell ref="C221:F221"/>
    <mergeCell ref="C222:F222"/>
    <mergeCell ref="C223:F223"/>
    <mergeCell ref="C224:F224"/>
    <mergeCell ref="C211:F211"/>
    <mergeCell ref="C213:F213"/>
    <mergeCell ref="C214:F214"/>
    <mergeCell ref="C215:F215"/>
    <mergeCell ref="C219:F219"/>
    <mergeCell ref="C202:F202"/>
    <mergeCell ref="B204:F204"/>
    <mergeCell ref="B205:F205"/>
    <mergeCell ref="B206:F206"/>
    <mergeCell ref="C210:F210"/>
    <mergeCell ref="C195:F195"/>
    <mergeCell ref="C196:F196"/>
    <mergeCell ref="C197:F197"/>
    <mergeCell ref="C198:F198"/>
    <mergeCell ref="B200:F200"/>
    <mergeCell ref="C187:F187"/>
    <mergeCell ref="C188:F188"/>
    <mergeCell ref="C192:F192"/>
    <mergeCell ref="C193:F193"/>
    <mergeCell ref="C194:F194"/>
    <mergeCell ref="B178:F178"/>
    <mergeCell ref="B179:F179"/>
    <mergeCell ref="C183:F183"/>
    <mergeCell ref="C184:F184"/>
    <mergeCell ref="C186:F186"/>
    <mergeCell ref="C170:F170"/>
    <mergeCell ref="C171:F171"/>
    <mergeCell ref="B173:F173"/>
    <mergeCell ref="C175:F175"/>
    <mergeCell ref="B177:F177"/>
    <mergeCell ref="C165:F165"/>
    <mergeCell ref="C166:F166"/>
    <mergeCell ref="C167:F167"/>
    <mergeCell ref="C168:F168"/>
    <mergeCell ref="C169:F169"/>
    <mergeCell ref="C156:F156"/>
    <mergeCell ref="C157:F157"/>
    <mergeCell ref="C159:F159"/>
    <mergeCell ref="C160:F160"/>
    <mergeCell ref="C161:F161"/>
    <mergeCell ref="B146:F146"/>
    <mergeCell ref="C148:F148"/>
    <mergeCell ref="B150:F150"/>
    <mergeCell ref="B151:F151"/>
    <mergeCell ref="B152:F152"/>
    <mergeCell ref="C140:F140"/>
    <mergeCell ref="C141:F141"/>
    <mergeCell ref="C142:F142"/>
    <mergeCell ref="C143:F143"/>
    <mergeCell ref="C144:F144"/>
    <mergeCell ref="C132:F132"/>
    <mergeCell ref="C133:F133"/>
    <mergeCell ref="C134:F134"/>
    <mergeCell ref="C138:F138"/>
    <mergeCell ref="C139:F139"/>
    <mergeCell ref="B121:F121"/>
    <mergeCell ref="B122:F122"/>
    <mergeCell ref="B126:C126"/>
    <mergeCell ref="C129:F129"/>
    <mergeCell ref="C130:F130"/>
    <mergeCell ref="C113:F113"/>
    <mergeCell ref="C114:F114"/>
    <mergeCell ref="B116:F116"/>
    <mergeCell ref="C118:F118"/>
    <mergeCell ref="B120:F120"/>
    <mergeCell ref="C108:F108"/>
    <mergeCell ref="C109:F109"/>
    <mergeCell ref="C110:F110"/>
    <mergeCell ref="C111:F111"/>
    <mergeCell ref="C112:F112"/>
    <mergeCell ref="C99:F99"/>
    <mergeCell ref="C100:F100"/>
    <mergeCell ref="C102:F102"/>
    <mergeCell ref="C103:F103"/>
    <mergeCell ref="C104:F104"/>
    <mergeCell ref="C88:F88"/>
    <mergeCell ref="B90:F90"/>
    <mergeCell ref="B91:F91"/>
    <mergeCell ref="B92:F92"/>
    <mergeCell ref="B96:C96"/>
    <mergeCell ref="C81:F81"/>
    <mergeCell ref="C82:F82"/>
    <mergeCell ref="C83:F83"/>
    <mergeCell ref="C84:F84"/>
    <mergeCell ref="B86:F86"/>
    <mergeCell ref="C74:F74"/>
    <mergeCell ref="C78:F78"/>
    <mergeCell ref="C79:F79"/>
    <mergeCell ref="C80:F80"/>
    <mergeCell ref="B62:F62"/>
    <mergeCell ref="B66:C66"/>
    <mergeCell ref="C69:F69"/>
    <mergeCell ref="C70:F70"/>
    <mergeCell ref="C72:F72"/>
    <mergeCell ref="C58:F58"/>
    <mergeCell ref="B60:F60"/>
    <mergeCell ref="B61:F61"/>
    <mergeCell ref="C49:F49"/>
    <mergeCell ref="C50:F50"/>
    <mergeCell ref="C51:F51"/>
    <mergeCell ref="C52:F52"/>
    <mergeCell ref="C53:F53"/>
    <mergeCell ref="C73:F73"/>
    <mergeCell ref="C44:F44"/>
    <mergeCell ref="C48:F48"/>
    <mergeCell ref="B30:F30"/>
    <mergeCell ref="B31:F31"/>
    <mergeCell ref="B32:F32"/>
    <mergeCell ref="B36:C36"/>
    <mergeCell ref="C39:F39"/>
    <mergeCell ref="C54:F54"/>
    <mergeCell ref="B56:F56"/>
    <mergeCell ref="C28:F28"/>
    <mergeCell ref="C14:F14"/>
    <mergeCell ref="C18:F18"/>
    <mergeCell ref="C19:F19"/>
    <mergeCell ref="C20:F20"/>
    <mergeCell ref="C21:F21"/>
    <mergeCell ref="C40:F40"/>
    <mergeCell ref="C42:F42"/>
    <mergeCell ref="C43:F43"/>
    <mergeCell ref="B6:C6"/>
    <mergeCell ref="C9:F9"/>
    <mergeCell ref="C10:F10"/>
    <mergeCell ref="C12:F12"/>
    <mergeCell ref="C13:F13"/>
    <mergeCell ref="C22:F22"/>
    <mergeCell ref="C23:F23"/>
    <mergeCell ref="C24:F24"/>
    <mergeCell ref="B26:F26"/>
    <mergeCell ref="C277:F277"/>
    <mergeCell ref="C278:F278"/>
    <mergeCell ref="C279:F279"/>
    <mergeCell ref="B281:F281"/>
    <mergeCell ref="C283:F283"/>
    <mergeCell ref="B285:F285"/>
    <mergeCell ref="B286:F286"/>
    <mergeCell ref="B287:F287"/>
    <mergeCell ref="C264:F264"/>
    <mergeCell ref="C265:F265"/>
    <mergeCell ref="C267:F267"/>
    <mergeCell ref="C268:F268"/>
    <mergeCell ref="C269:F269"/>
    <mergeCell ref="C273:F273"/>
    <mergeCell ref="C274:F274"/>
    <mergeCell ref="C275:F275"/>
    <mergeCell ref="C276:F276"/>
  </mergeCells>
  <conditionalFormatting sqref="C19:F19 C21:F21 C23:F23">
    <cfRule type="cellIs" dxfId="10" priority="11" operator="equal">
      <formula>"PREENCHIMENTO AUTOMÁTICO"</formula>
    </cfRule>
  </conditionalFormatting>
  <conditionalFormatting sqref="C49:F49 C51:F51 C53:F53">
    <cfRule type="cellIs" dxfId="9" priority="10" operator="equal">
      <formula>"PREENCHIMENTO AUTOMÁTICO"</formula>
    </cfRule>
  </conditionalFormatting>
  <conditionalFormatting sqref="C79:F79 C81:F81 C83:F83">
    <cfRule type="cellIs" dxfId="8" priority="9" operator="equal">
      <formula>"PREENCHIMENTO AUTOMÁTICO"</formula>
    </cfRule>
  </conditionalFormatting>
  <conditionalFormatting sqref="C109:F109 C111:F111 C113:F113">
    <cfRule type="cellIs" dxfId="7" priority="8" operator="equal">
      <formula>"PREENCHIMENTO AUTOMÁTICO"</formula>
    </cfRule>
  </conditionalFormatting>
  <conditionalFormatting sqref="C139:F139 C141:F141 C143:F143">
    <cfRule type="cellIs" dxfId="6" priority="7" operator="equal">
      <formula>"PREENCHIMENTO AUTOMÁTICO"</formula>
    </cfRule>
  </conditionalFormatting>
  <conditionalFormatting sqref="C166:F166 C168:F168 C170:F170">
    <cfRule type="cellIs" dxfId="5" priority="6" operator="equal">
      <formula>"PREENCHIMENTO AUTOMÁTICO"</formula>
    </cfRule>
  </conditionalFormatting>
  <conditionalFormatting sqref="C193:F193 C195:F195 C197:F197">
    <cfRule type="cellIs" dxfId="4" priority="5" operator="equal">
      <formula>"PREENCHIMENTO AUTOMÁTICO"</formula>
    </cfRule>
  </conditionalFormatting>
  <conditionalFormatting sqref="C220:F220 C222:F222 C224:F224">
    <cfRule type="cellIs" dxfId="3" priority="4" operator="equal">
      <formula>"PREENCHIMENTO AUTOMÁTICO"</formula>
    </cfRule>
  </conditionalFormatting>
  <conditionalFormatting sqref="C247:F247 C249:F249 C251:F251">
    <cfRule type="cellIs" dxfId="2" priority="3" operator="equal">
      <formula>"PREENCHIMENTO AUTOMÁTICO"</formula>
    </cfRule>
  </conditionalFormatting>
  <conditionalFormatting sqref="C139:F139 C141:F141 C143:F143">
    <cfRule type="cellIs" dxfId="1" priority="2" operator="equal">
      <formula>"PREENCHIMENTO AUTOMÁTICO"</formula>
    </cfRule>
  </conditionalFormatting>
  <conditionalFormatting sqref="C274:F274 C276:F276 C278:F278">
    <cfRule type="cellIs" dxfId="0" priority="1" operator="equal">
      <formula>"PREENCHIMENTO AUTOMÁTICO"</formula>
    </cfRule>
  </conditionalFormatting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5:P39"/>
  <sheetViews>
    <sheetView showGridLines="0" tabSelected="1" topLeftCell="A7" zoomScale="80" zoomScaleNormal="80" zoomScaleSheetLayoutView="80" workbookViewId="0">
      <selection activeCell="H18" sqref="H18"/>
    </sheetView>
  </sheetViews>
  <sheetFormatPr defaultColWidth="9.140625" defaultRowHeight="15" x14ac:dyDescent="0.25"/>
  <cols>
    <col min="1" max="1" width="4.85546875" style="2" customWidth="1"/>
    <col min="2" max="2" width="9.7109375" style="2" hidden="1" customWidth="1"/>
    <col min="3" max="3" width="27.5703125" style="2" customWidth="1"/>
    <col min="4" max="4" width="23.5703125" style="2" customWidth="1"/>
    <col min="5" max="5" width="14" style="2" customWidth="1"/>
    <col min="6" max="6" width="15" style="2" customWidth="1"/>
    <col min="7" max="7" width="18.28515625" style="2" hidden="1" customWidth="1"/>
    <col min="8" max="8" width="15.7109375" style="2" customWidth="1"/>
    <col min="9" max="9" width="14" style="2" customWidth="1"/>
    <col min="10" max="10" width="9.140625" style="4" customWidth="1"/>
    <col min="11" max="11" width="13" style="4" customWidth="1"/>
    <col min="12" max="12" width="20.140625" style="2" customWidth="1"/>
    <col min="13" max="13" width="20.5703125" style="2" customWidth="1"/>
    <col min="14" max="16384" width="9.140625" style="2"/>
  </cols>
  <sheetData>
    <row r="5" spans="1:13" ht="6.75" customHeight="1" x14ac:dyDescent="0.25"/>
    <row r="6" spans="1:13" ht="24" customHeight="1" x14ac:dyDescent="0.25">
      <c r="A6" s="126" t="s">
        <v>104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ht="24" customHeight="1" x14ac:dyDescent="0.25">
      <c r="A7" s="139" t="s">
        <v>70</v>
      </c>
      <c r="B7" s="140"/>
      <c r="C7" s="140"/>
      <c r="D7" s="140"/>
      <c r="E7" s="140"/>
      <c r="F7" s="140"/>
      <c r="G7" s="140"/>
      <c r="H7" s="22"/>
      <c r="I7" s="22"/>
      <c r="J7" s="22"/>
      <c r="K7" s="22"/>
      <c r="L7" s="22"/>
      <c r="M7" s="23"/>
    </row>
    <row r="8" spans="1:13" ht="14.25" customHeight="1" x14ac:dyDescent="0.25">
      <c r="A8" s="62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47.25" customHeight="1" x14ac:dyDescent="0.25">
      <c r="A9" s="135" t="s">
        <v>4</v>
      </c>
      <c r="B9" s="29" t="s">
        <v>5</v>
      </c>
      <c r="C9" s="124" t="s">
        <v>24</v>
      </c>
      <c r="D9" s="125"/>
      <c r="E9" s="124" t="s">
        <v>7</v>
      </c>
      <c r="F9" s="125"/>
      <c r="G9" s="117" t="s">
        <v>66</v>
      </c>
      <c r="H9" s="117" t="s">
        <v>75</v>
      </c>
      <c r="I9" s="124" t="s">
        <v>25</v>
      </c>
      <c r="J9" s="125"/>
      <c r="K9" s="141" t="s">
        <v>59</v>
      </c>
      <c r="L9" s="142" t="s">
        <v>60</v>
      </c>
      <c r="M9" s="135" t="s">
        <v>10</v>
      </c>
    </row>
    <row r="10" spans="1:13" ht="15" customHeight="1" x14ac:dyDescent="0.25">
      <c r="A10" s="135"/>
      <c r="B10" s="29"/>
      <c r="C10" s="119" t="s">
        <v>5</v>
      </c>
      <c r="D10" s="119" t="s">
        <v>6</v>
      </c>
      <c r="E10" s="119" t="s">
        <v>8</v>
      </c>
      <c r="F10" s="119" t="s">
        <v>9</v>
      </c>
      <c r="G10" s="123"/>
      <c r="H10" s="123"/>
      <c r="I10" s="117" t="s">
        <v>72</v>
      </c>
      <c r="J10" s="117" t="s">
        <v>73</v>
      </c>
      <c r="K10" s="141"/>
      <c r="L10" s="143"/>
      <c r="M10" s="135"/>
    </row>
    <row r="11" spans="1:13" ht="45" customHeight="1" x14ac:dyDescent="0.25">
      <c r="A11" s="135"/>
      <c r="B11" s="30" t="s">
        <v>23</v>
      </c>
      <c r="C11" s="120"/>
      <c r="D11" s="120"/>
      <c r="E11" s="120"/>
      <c r="F11" s="120"/>
      <c r="G11" s="118"/>
      <c r="H11" s="118"/>
      <c r="I11" s="118"/>
      <c r="J11" s="118"/>
      <c r="K11" s="141"/>
      <c r="L11" s="144"/>
      <c r="M11" s="135"/>
    </row>
    <row r="12" spans="1:13" ht="31.5" x14ac:dyDescent="0.25">
      <c r="A12" s="24">
        <v>1</v>
      </c>
      <c r="B12" s="24"/>
      <c r="C12" s="24" t="s">
        <v>87</v>
      </c>
      <c r="D12" s="24"/>
      <c r="E12" s="31">
        <v>42370</v>
      </c>
      <c r="F12" s="31">
        <v>42735</v>
      </c>
      <c r="G12" s="32"/>
      <c r="H12" s="32">
        <v>15000</v>
      </c>
      <c r="I12" s="33">
        <f>H12-G12</f>
        <v>15000</v>
      </c>
      <c r="J12" s="34">
        <f>IFERROR(H12/G12*100-100,0)</f>
        <v>0</v>
      </c>
      <c r="K12" s="34">
        <f>IFERROR(H12/$H$30*100,0)</f>
        <v>15.171992744146189</v>
      </c>
      <c r="L12" s="32"/>
      <c r="M12" s="24" t="s">
        <v>97</v>
      </c>
    </row>
    <row r="13" spans="1:13" ht="47.25" x14ac:dyDescent="0.25">
      <c r="A13" s="24">
        <v>2</v>
      </c>
      <c r="B13" s="24"/>
      <c r="C13" s="24" t="s">
        <v>88</v>
      </c>
      <c r="D13" s="24"/>
      <c r="E13" s="31">
        <v>42370</v>
      </c>
      <c r="F13" s="31">
        <v>42735</v>
      </c>
      <c r="G13" s="32"/>
      <c r="H13" s="32">
        <v>3600</v>
      </c>
      <c r="I13" s="33">
        <f t="shared" ref="I13:I29" si="0">H13-G13</f>
        <v>3600</v>
      </c>
      <c r="J13" s="34">
        <f t="shared" ref="J13:J30" si="1">IFERROR(H13/G13*100-100,0)</f>
        <v>0</v>
      </c>
      <c r="K13" s="34">
        <f t="shared" ref="K13:K29" si="2">IFERROR(H13/$H$30*100,0)</f>
        <v>3.6412782585950856</v>
      </c>
      <c r="L13" s="32"/>
      <c r="M13" s="24" t="s">
        <v>97</v>
      </c>
    </row>
    <row r="14" spans="1:13" ht="31.5" x14ac:dyDescent="0.25">
      <c r="A14" s="24">
        <v>3</v>
      </c>
      <c r="B14" s="24"/>
      <c r="C14" s="24" t="s">
        <v>90</v>
      </c>
      <c r="D14" s="24"/>
      <c r="E14" s="31">
        <v>42370</v>
      </c>
      <c r="F14" s="31">
        <v>42735</v>
      </c>
      <c r="G14" s="32"/>
      <c r="H14" s="32">
        <v>9000</v>
      </c>
      <c r="I14" s="33">
        <f t="shared" si="0"/>
        <v>9000</v>
      </c>
      <c r="J14" s="34">
        <f t="shared" si="1"/>
        <v>0</v>
      </c>
      <c r="K14" s="34">
        <f t="shared" si="2"/>
        <v>9.1031956464877126</v>
      </c>
      <c r="L14" s="32"/>
      <c r="M14" s="24" t="s">
        <v>97</v>
      </c>
    </row>
    <row r="15" spans="1:13" ht="56.25" customHeight="1" x14ac:dyDescent="0.25">
      <c r="A15" s="24">
        <v>4</v>
      </c>
      <c r="B15" s="24"/>
      <c r="C15" s="24" t="s">
        <v>98</v>
      </c>
      <c r="D15" s="24"/>
      <c r="E15" s="31">
        <v>42370</v>
      </c>
      <c r="F15" s="31">
        <v>42735</v>
      </c>
      <c r="G15" s="32">
        <v>9000</v>
      </c>
      <c r="H15" s="32">
        <v>10000</v>
      </c>
      <c r="I15" s="33">
        <f t="shared" si="0"/>
        <v>1000</v>
      </c>
      <c r="J15" s="34">
        <f t="shared" si="1"/>
        <v>11.111111111111114</v>
      </c>
      <c r="K15" s="34">
        <f t="shared" si="2"/>
        <v>10.114661829430794</v>
      </c>
      <c r="L15" s="32"/>
      <c r="M15" s="24" t="s">
        <v>97</v>
      </c>
    </row>
    <row r="16" spans="1:13" ht="51" customHeight="1" x14ac:dyDescent="0.25">
      <c r="A16" s="24">
        <v>5</v>
      </c>
      <c r="B16" s="24"/>
      <c r="C16" s="24" t="s">
        <v>99</v>
      </c>
      <c r="D16" s="24"/>
      <c r="E16" s="31">
        <v>42370</v>
      </c>
      <c r="F16" s="31">
        <v>42735</v>
      </c>
      <c r="G16" s="32">
        <v>3600</v>
      </c>
      <c r="H16" s="32">
        <v>4500</v>
      </c>
      <c r="I16" s="33">
        <f t="shared" si="0"/>
        <v>900</v>
      </c>
      <c r="J16" s="34">
        <f t="shared" si="1"/>
        <v>25</v>
      </c>
      <c r="K16" s="34">
        <f t="shared" si="2"/>
        <v>4.5515978232438563</v>
      </c>
      <c r="L16" s="32"/>
      <c r="M16" s="24" t="s">
        <v>97</v>
      </c>
    </row>
    <row r="17" spans="1:13" ht="47.25" x14ac:dyDescent="0.25">
      <c r="A17" s="24">
        <v>6</v>
      </c>
      <c r="B17" s="24"/>
      <c r="C17" s="24" t="s">
        <v>100</v>
      </c>
      <c r="D17" s="24"/>
      <c r="E17" s="31">
        <v>42370</v>
      </c>
      <c r="F17" s="31">
        <v>42735</v>
      </c>
      <c r="G17" s="32"/>
      <c r="H17" s="32">
        <v>5400</v>
      </c>
      <c r="I17" s="33">
        <f t="shared" si="0"/>
        <v>5400</v>
      </c>
      <c r="J17" s="34">
        <f t="shared" si="1"/>
        <v>0</v>
      </c>
      <c r="K17" s="34">
        <f t="shared" si="2"/>
        <v>5.4619173878926279</v>
      </c>
      <c r="L17" s="32"/>
      <c r="M17" s="24" t="s">
        <v>97</v>
      </c>
    </row>
    <row r="18" spans="1:13" ht="31.5" x14ac:dyDescent="0.25">
      <c r="A18" s="24">
        <v>7</v>
      </c>
      <c r="B18" s="24"/>
      <c r="C18" s="24" t="s">
        <v>89</v>
      </c>
      <c r="D18" s="24"/>
      <c r="E18" s="31">
        <v>42370</v>
      </c>
      <c r="F18" s="31">
        <v>42735</v>
      </c>
      <c r="G18" s="32"/>
      <c r="H18" s="32">
        <v>8000</v>
      </c>
      <c r="I18" s="33">
        <f t="shared" si="0"/>
        <v>8000</v>
      </c>
      <c r="J18" s="34">
        <f t="shared" si="1"/>
        <v>0</v>
      </c>
      <c r="K18" s="34">
        <f t="shared" si="2"/>
        <v>8.0917294635446346</v>
      </c>
      <c r="L18" s="32"/>
      <c r="M18" s="24" t="s">
        <v>97</v>
      </c>
    </row>
    <row r="19" spans="1:13" ht="63" x14ac:dyDescent="0.25">
      <c r="A19" s="24">
        <v>8</v>
      </c>
      <c r="B19" s="24"/>
      <c r="C19" s="24" t="s">
        <v>101</v>
      </c>
      <c r="D19" s="24"/>
      <c r="E19" s="31">
        <v>42370</v>
      </c>
      <c r="F19" s="31">
        <v>42735</v>
      </c>
      <c r="G19" s="32"/>
      <c r="H19" s="32">
        <v>0</v>
      </c>
      <c r="I19" s="33">
        <f t="shared" si="0"/>
        <v>0</v>
      </c>
      <c r="J19" s="34">
        <f t="shared" si="1"/>
        <v>0</v>
      </c>
      <c r="K19" s="34">
        <f t="shared" si="2"/>
        <v>0</v>
      </c>
      <c r="L19" s="32"/>
      <c r="M19" s="24" t="s">
        <v>97</v>
      </c>
    </row>
    <row r="20" spans="1:13" ht="47.25" x14ac:dyDescent="0.25">
      <c r="A20" s="24">
        <v>9</v>
      </c>
      <c r="B20" s="24"/>
      <c r="C20" s="24" t="s">
        <v>102</v>
      </c>
      <c r="D20" s="24"/>
      <c r="E20" s="31">
        <v>42370</v>
      </c>
      <c r="F20" s="31">
        <v>42735</v>
      </c>
      <c r="G20" s="32">
        <v>6000</v>
      </c>
      <c r="H20" s="32">
        <v>6000</v>
      </c>
      <c r="I20" s="33">
        <f t="shared" si="0"/>
        <v>0</v>
      </c>
      <c r="J20" s="34">
        <f t="shared" si="1"/>
        <v>0</v>
      </c>
      <c r="K20" s="34">
        <f t="shared" si="2"/>
        <v>6.068797097658476</v>
      </c>
      <c r="L20" s="32"/>
      <c r="M20" s="24" t="s">
        <v>97</v>
      </c>
    </row>
    <row r="21" spans="1:13" ht="31.5" x14ac:dyDescent="0.25">
      <c r="A21" s="24">
        <v>10</v>
      </c>
      <c r="B21" s="24"/>
      <c r="C21" s="24" t="s">
        <v>103</v>
      </c>
      <c r="D21" s="24"/>
      <c r="E21" s="31">
        <v>42370</v>
      </c>
      <c r="F21" s="31">
        <v>42735</v>
      </c>
      <c r="G21" s="32">
        <v>3750</v>
      </c>
      <c r="H21" s="32">
        <v>17000</v>
      </c>
      <c r="I21" s="33">
        <f t="shared" si="0"/>
        <v>13250</v>
      </c>
      <c r="J21" s="34">
        <f t="shared" si="1"/>
        <v>353.33333333333331</v>
      </c>
      <c r="K21" s="34">
        <f t="shared" si="2"/>
        <v>17.194925110032347</v>
      </c>
      <c r="L21" s="32"/>
      <c r="M21" s="24" t="s">
        <v>97</v>
      </c>
    </row>
    <row r="22" spans="1:13" ht="31.5" x14ac:dyDescent="0.25">
      <c r="A22" s="24">
        <v>11</v>
      </c>
      <c r="B22" s="24"/>
      <c r="C22" s="24" t="s">
        <v>91</v>
      </c>
      <c r="D22" s="24"/>
      <c r="E22" s="31">
        <v>42370</v>
      </c>
      <c r="F22" s="31">
        <v>42735</v>
      </c>
      <c r="G22" s="32"/>
      <c r="H22" s="32">
        <v>2600</v>
      </c>
      <c r="I22" s="33">
        <f t="shared" si="0"/>
        <v>2600</v>
      </c>
      <c r="J22" s="34">
        <f t="shared" si="1"/>
        <v>0</v>
      </c>
      <c r="K22" s="34">
        <f t="shared" si="2"/>
        <v>2.6298120756520063</v>
      </c>
      <c r="L22" s="32"/>
      <c r="M22" s="24" t="s">
        <v>97</v>
      </c>
    </row>
    <row r="23" spans="1:13" ht="31.5" x14ac:dyDescent="0.25">
      <c r="A23" s="24">
        <v>12</v>
      </c>
      <c r="B23" s="24"/>
      <c r="C23" s="24" t="s">
        <v>92</v>
      </c>
      <c r="D23" s="24"/>
      <c r="E23" s="31">
        <v>42370</v>
      </c>
      <c r="F23" s="31">
        <v>42735</v>
      </c>
      <c r="G23" s="32"/>
      <c r="H23" s="32">
        <v>500</v>
      </c>
      <c r="I23" s="33">
        <f t="shared" si="0"/>
        <v>500</v>
      </c>
      <c r="J23" s="34">
        <f t="shared" si="1"/>
        <v>0</v>
      </c>
      <c r="K23" s="34">
        <f t="shared" si="2"/>
        <v>0.50573309147153966</v>
      </c>
      <c r="L23" s="32"/>
      <c r="M23" s="24" t="s">
        <v>97</v>
      </c>
    </row>
    <row r="24" spans="1:13" ht="31.5" x14ac:dyDescent="0.25">
      <c r="A24" s="24">
        <v>13</v>
      </c>
      <c r="B24" s="24"/>
      <c r="C24" s="24" t="s">
        <v>94</v>
      </c>
      <c r="D24" s="24"/>
      <c r="E24" s="31">
        <v>42370</v>
      </c>
      <c r="F24" s="31">
        <v>42735</v>
      </c>
      <c r="G24" s="32"/>
      <c r="H24" s="32">
        <v>10000</v>
      </c>
      <c r="I24" s="33">
        <f t="shared" si="0"/>
        <v>10000</v>
      </c>
      <c r="J24" s="34">
        <f t="shared" si="1"/>
        <v>0</v>
      </c>
      <c r="K24" s="34">
        <f t="shared" si="2"/>
        <v>10.114661829430794</v>
      </c>
      <c r="L24" s="32"/>
      <c r="M24" s="24" t="s">
        <v>97</v>
      </c>
    </row>
    <row r="25" spans="1:13" ht="31.5" x14ac:dyDescent="0.25">
      <c r="A25" s="24">
        <v>14</v>
      </c>
      <c r="B25" s="24"/>
      <c r="C25" s="24" t="s">
        <v>93</v>
      </c>
      <c r="D25" s="24"/>
      <c r="E25" s="31">
        <v>42370</v>
      </c>
      <c r="F25" s="31">
        <v>42735</v>
      </c>
      <c r="G25" s="32"/>
      <c r="H25" s="32">
        <v>6000</v>
      </c>
      <c r="I25" s="33">
        <f t="shared" si="0"/>
        <v>6000</v>
      </c>
      <c r="J25" s="34">
        <f t="shared" si="1"/>
        <v>0</v>
      </c>
      <c r="K25" s="34">
        <f t="shared" si="2"/>
        <v>6.068797097658476</v>
      </c>
      <c r="L25" s="32"/>
      <c r="M25" s="24" t="s">
        <v>97</v>
      </c>
    </row>
    <row r="26" spans="1:13" ht="31.5" x14ac:dyDescent="0.25">
      <c r="A26" s="24">
        <v>15</v>
      </c>
      <c r="B26" s="24"/>
      <c r="C26" s="24" t="s">
        <v>95</v>
      </c>
      <c r="D26" s="24"/>
      <c r="E26" s="31">
        <v>42370</v>
      </c>
      <c r="F26" s="31">
        <v>42735</v>
      </c>
      <c r="G26" s="32">
        <v>63000</v>
      </c>
      <c r="H26" s="32"/>
      <c r="I26" s="33">
        <f t="shared" si="0"/>
        <v>-63000</v>
      </c>
      <c r="J26" s="34">
        <f t="shared" si="1"/>
        <v>-100</v>
      </c>
      <c r="K26" s="34">
        <f t="shared" si="2"/>
        <v>0</v>
      </c>
      <c r="L26" s="32"/>
      <c r="M26" s="24" t="s">
        <v>97</v>
      </c>
    </row>
    <row r="27" spans="1:13" ht="31.5" x14ac:dyDescent="0.25">
      <c r="A27" s="24">
        <v>16</v>
      </c>
      <c r="B27" s="24"/>
      <c r="C27" s="24" t="s">
        <v>96</v>
      </c>
      <c r="D27" s="24"/>
      <c r="E27" s="31">
        <v>42370</v>
      </c>
      <c r="F27" s="31">
        <v>42735</v>
      </c>
      <c r="G27" s="32">
        <v>2000</v>
      </c>
      <c r="H27" s="32"/>
      <c r="I27" s="33">
        <f t="shared" si="0"/>
        <v>-2000</v>
      </c>
      <c r="J27" s="34">
        <f t="shared" si="1"/>
        <v>-100</v>
      </c>
      <c r="K27" s="34">
        <f t="shared" si="2"/>
        <v>0</v>
      </c>
      <c r="L27" s="32"/>
      <c r="M27" s="24" t="s">
        <v>97</v>
      </c>
    </row>
    <row r="28" spans="1:13" ht="15.75" x14ac:dyDescent="0.25">
      <c r="A28" s="24">
        <v>17</v>
      </c>
      <c r="B28" s="24"/>
      <c r="C28" s="24" t="s">
        <v>106</v>
      </c>
      <c r="D28" s="24"/>
      <c r="E28" s="31">
        <v>42370</v>
      </c>
      <c r="F28" s="31">
        <v>42735</v>
      </c>
      <c r="G28" s="32"/>
      <c r="H28" s="32">
        <v>1266.3800000000001</v>
      </c>
      <c r="I28" s="33">
        <f t="shared" si="0"/>
        <v>1266.3800000000001</v>
      </c>
      <c r="J28" s="34">
        <f t="shared" si="1"/>
        <v>0</v>
      </c>
      <c r="K28" s="34">
        <f t="shared" si="2"/>
        <v>1.2809005447554569</v>
      </c>
      <c r="L28" s="32"/>
      <c r="M28" s="24"/>
    </row>
    <row r="29" spans="1:13" ht="15.75" x14ac:dyDescent="0.25">
      <c r="A29" s="24"/>
      <c r="B29" s="24"/>
      <c r="C29" s="24"/>
      <c r="D29" s="24"/>
      <c r="E29" s="31"/>
      <c r="F29" s="31"/>
      <c r="G29" s="32"/>
      <c r="H29" s="32"/>
      <c r="I29" s="33">
        <f t="shared" si="0"/>
        <v>0</v>
      </c>
      <c r="J29" s="34">
        <f t="shared" si="1"/>
        <v>0</v>
      </c>
      <c r="K29" s="34">
        <f t="shared" si="2"/>
        <v>0</v>
      </c>
      <c r="L29" s="32"/>
      <c r="M29" s="24"/>
    </row>
    <row r="30" spans="1:13" s="3" customFormat="1" ht="15.75" x14ac:dyDescent="0.25">
      <c r="A30" s="136" t="s">
        <v>3</v>
      </c>
      <c r="B30" s="137"/>
      <c r="C30" s="137"/>
      <c r="D30" s="137"/>
      <c r="E30" s="137"/>
      <c r="F30" s="138"/>
      <c r="G30" s="35">
        <f>SUM(G12:G29)</f>
        <v>87350</v>
      </c>
      <c r="H30" s="35">
        <f>SUM(H12:H29)</f>
        <v>98866.38</v>
      </c>
      <c r="I30" s="35">
        <f>SUM(I12:I29)</f>
        <v>11516.380000000001</v>
      </c>
      <c r="J30" s="67">
        <f t="shared" si="1"/>
        <v>13.18417859187177</v>
      </c>
      <c r="K30" s="36">
        <f>IFERROR(H30/$H$30*100,0)</f>
        <v>100</v>
      </c>
      <c r="L30" s="35">
        <f>SUM(L12:L29)</f>
        <v>0</v>
      </c>
      <c r="M30" s="37"/>
    </row>
    <row r="31" spans="1:13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9"/>
      <c r="K31" s="39"/>
      <c r="L31" s="38"/>
      <c r="M31" s="38"/>
    </row>
    <row r="32" spans="1:13" ht="15" customHeight="1" x14ac:dyDescent="0.25">
      <c r="A32" s="129" t="s">
        <v>67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1:16" ht="95.25" customHeight="1" x14ac:dyDescent="0.25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65"/>
      <c r="P33" s="66"/>
    </row>
    <row r="34" spans="1:16" ht="15" hidden="1" customHeight="1" x14ac:dyDescent="0.25">
      <c r="A34" s="121" t="s">
        <v>26</v>
      </c>
      <c r="B34" s="121"/>
      <c r="C34" s="121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6" ht="15" hidden="1" customHeight="1" x14ac:dyDescent="0.25">
      <c r="A35" s="41" t="s">
        <v>30</v>
      </c>
      <c r="B35" s="122" t="s">
        <v>34</v>
      </c>
      <c r="C35" s="122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6" ht="15" hidden="1" customHeight="1" x14ac:dyDescent="0.25">
      <c r="A36" s="41" t="s">
        <v>31</v>
      </c>
      <c r="B36" s="122" t="s">
        <v>27</v>
      </c>
      <c r="C36" s="122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6" ht="15" hidden="1" customHeight="1" x14ac:dyDescent="0.25">
      <c r="A37" s="41" t="s">
        <v>32</v>
      </c>
      <c r="B37" s="122" t="s">
        <v>28</v>
      </c>
      <c r="C37" s="122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6" ht="15" hidden="1" customHeight="1" x14ac:dyDescent="0.25">
      <c r="A38" s="41" t="s">
        <v>33</v>
      </c>
      <c r="B38" s="122" t="s">
        <v>29</v>
      </c>
      <c r="C38" s="122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6" ht="15" customHeight="1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21"/>
      <c r="O39" s="21"/>
      <c r="P39" s="21"/>
    </row>
  </sheetData>
  <sheetProtection formatCells="0" formatRows="0" insertRows="0" deleteRows="0"/>
  <mergeCells count="26">
    <mergeCell ref="A6:M6"/>
    <mergeCell ref="A32:M32"/>
    <mergeCell ref="A33:M33"/>
    <mergeCell ref="E9:F9"/>
    <mergeCell ref="A9:A11"/>
    <mergeCell ref="A30:F30"/>
    <mergeCell ref="A7:G7"/>
    <mergeCell ref="I9:J9"/>
    <mergeCell ref="K9:K11"/>
    <mergeCell ref="M9:M11"/>
    <mergeCell ref="L9:L11"/>
    <mergeCell ref="C10:C11"/>
    <mergeCell ref="D10:D11"/>
    <mergeCell ref="G9:G11"/>
    <mergeCell ref="A39:M39"/>
    <mergeCell ref="J10:J11"/>
    <mergeCell ref="F10:F11"/>
    <mergeCell ref="I10:I11"/>
    <mergeCell ref="A34:C34"/>
    <mergeCell ref="B35:C35"/>
    <mergeCell ref="B36:C36"/>
    <mergeCell ref="B37:C37"/>
    <mergeCell ref="B38:C38"/>
    <mergeCell ref="E10:E11"/>
    <mergeCell ref="H9:H11"/>
    <mergeCell ref="C9:D9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topLeftCell="A8" zoomScale="80" zoomScaleNormal="80" zoomScaleSheetLayoutView="80" workbookViewId="0">
      <selection activeCell="E33" sqref="E33"/>
    </sheetView>
  </sheetViews>
  <sheetFormatPr defaultColWidth="9.140625"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21.28515625" style="2" customWidth="1"/>
    <col min="8" max="8" width="18.42578125" style="2" customWidth="1"/>
    <col min="9" max="9" width="8.7109375" style="2" customWidth="1"/>
    <col min="10" max="10" width="9.7109375" style="2" customWidth="1"/>
    <col min="11" max="11" width="17.140625" style="2" customWidth="1"/>
    <col min="12" max="16384" width="9.140625" style="2"/>
  </cols>
  <sheetData>
    <row r="6" spans="2:16" ht="4.5" customHeight="1" x14ac:dyDescent="0.25"/>
    <row r="7" spans="2:16" ht="26.25" customHeight="1" x14ac:dyDescent="0.25">
      <c r="B7" s="26" t="s">
        <v>104</v>
      </c>
      <c r="C7" s="42"/>
      <c r="D7" s="42"/>
      <c r="E7" s="42"/>
      <c r="F7" s="42"/>
      <c r="G7" s="43"/>
      <c r="H7" s="43"/>
      <c r="I7" s="43"/>
      <c r="J7" s="43"/>
      <c r="K7" s="44"/>
    </row>
    <row r="8" spans="2:16" ht="27.75" customHeight="1" x14ac:dyDescent="0.25">
      <c r="B8" s="27" t="s">
        <v>74</v>
      </c>
      <c r="C8" s="45"/>
      <c r="D8" s="45"/>
      <c r="E8" s="45"/>
      <c r="F8" s="45"/>
      <c r="G8" s="45"/>
      <c r="H8" s="45"/>
      <c r="I8" s="45"/>
      <c r="J8" s="45"/>
      <c r="K8" s="46"/>
    </row>
    <row r="9" spans="2:16" ht="12" customHeight="1" x14ac:dyDescent="0.3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28"/>
      <c r="M9" s="28"/>
      <c r="N9" s="28"/>
      <c r="O9" s="28"/>
      <c r="P9" s="28"/>
    </row>
    <row r="10" spans="2:16" ht="21.75" customHeight="1" x14ac:dyDescent="0.25">
      <c r="B10" s="47"/>
      <c r="C10" s="47"/>
      <c r="D10" s="47"/>
      <c r="E10" s="47"/>
      <c r="F10" s="47"/>
      <c r="G10" s="61"/>
      <c r="H10" s="153" t="s">
        <v>42</v>
      </c>
      <c r="I10" s="154"/>
      <c r="J10" s="47"/>
      <c r="K10" s="47"/>
    </row>
    <row r="11" spans="2:16" ht="56.25" customHeight="1" x14ac:dyDescent="0.25">
      <c r="B11" s="161" t="s">
        <v>12</v>
      </c>
      <c r="C11" s="162"/>
      <c r="D11" s="162"/>
      <c r="E11" s="163"/>
      <c r="F11" s="48" t="s">
        <v>66</v>
      </c>
      <c r="G11" s="48" t="s">
        <v>71</v>
      </c>
      <c r="H11" s="48" t="s">
        <v>76</v>
      </c>
      <c r="I11" s="48" t="s">
        <v>77</v>
      </c>
      <c r="J11" s="49" t="s">
        <v>78</v>
      </c>
      <c r="K11" s="48" t="s">
        <v>41</v>
      </c>
    </row>
    <row r="12" spans="2:16" ht="24.95" customHeight="1" x14ac:dyDescent="0.25">
      <c r="B12" s="155" t="s">
        <v>13</v>
      </c>
      <c r="C12" s="156"/>
      <c r="D12" s="156"/>
      <c r="E12" s="157"/>
      <c r="F12" s="50">
        <f>SUM(F13:F14)</f>
        <v>0</v>
      </c>
      <c r="G12" s="50"/>
      <c r="H12" s="51">
        <f t="shared" ref="H12:H27" si="0">G12-F12</f>
        <v>0</v>
      </c>
      <c r="I12" s="51">
        <f t="shared" ref="I12:I28" si="1">IFERROR(G12/F12*100-100,0)</f>
        <v>0</v>
      </c>
      <c r="J12" s="52">
        <f>IFERROR(G12/$G$28*100,0)</f>
        <v>0</v>
      </c>
      <c r="K12" s="50">
        <f>SUM(K13:K14)</f>
        <v>0</v>
      </c>
    </row>
    <row r="13" spans="2:16" ht="24.95" customHeight="1" x14ac:dyDescent="0.25">
      <c r="B13" s="147" t="s">
        <v>14</v>
      </c>
      <c r="C13" s="148"/>
      <c r="D13" s="148"/>
      <c r="E13" s="149"/>
      <c r="F13" s="53"/>
      <c r="G13" s="53"/>
      <c r="H13" s="54">
        <f t="shared" si="0"/>
        <v>0</v>
      </c>
      <c r="I13" s="54">
        <f t="shared" si="1"/>
        <v>0</v>
      </c>
      <c r="J13" s="55">
        <f t="shared" ref="J13:J28" si="2">IFERROR(G13/$G$28*100,0)</f>
        <v>0</v>
      </c>
      <c r="K13" s="53"/>
    </row>
    <row r="14" spans="2:16" ht="24.95" customHeight="1" x14ac:dyDescent="0.25">
      <c r="B14" s="147" t="s">
        <v>15</v>
      </c>
      <c r="C14" s="148"/>
      <c r="D14" s="148"/>
      <c r="E14" s="149"/>
      <c r="F14" s="53"/>
      <c r="G14" s="53"/>
      <c r="H14" s="54">
        <f t="shared" si="0"/>
        <v>0</v>
      </c>
      <c r="I14" s="54">
        <f t="shared" si="1"/>
        <v>0</v>
      </c>
      <c r="J14" s="55">
        <f t="shared" si="2"/>
        <v>0</v>
      </c>
      <c r="K14" s="53"/>
    </row>
    <row r="15" spans="2:16" ht="24.95" customHeight="1" x14ac:dyDescent="0.25">
      <c r="B15" s="158" t="s">
        <v>16</v>
      </c>
      <c r="C15" s="159"/>
      <c r="D15" s="159"/>
      <c r="E15" s="160"/>
      <c r="F15" s="53">
        <v>3750</v>
      </c>
      <c r="G15" s="53">
        <v>17000</v>
      </c>
      <c r="H15" s="54">
        <f t="shared" si="0"/>
        <v>13250</v>
      </c>
      <c r="I15" s="54">
        <f t="shared" si="1"/>
        <v>353.33333333333331</v>
      </c>
      <c r="J15" s="55">
        <f t="shared" si="2"/>
        <v>17.194925110032347</v>
      </c>
      <c r="K15" s="53"/>
    </row>
    <row r="16" spans="2:16" ht="24.95" customHeight="1" x14ac:dyDescent="0.25">
      <c r="B16" s="158" t="s">
        <v>35</v>
      </c>
      <c r="C16" s="159"/>
      <c r="D16" s="159"/>
      <c r="E16" s="160"/>
      <c r="F16" s="56">
        <f>SUM(F17:F21)</f>
        <v>20600</v>
      </c>
      <c r="G16" s="56">
        <f>G19+G21</f>
        <v>81866.38</v>
      </c>
      <c r="H16" s="54">
        <f t="shared" si="0"/>
        <v>61266.380000000005</v>
      </c>
      <c r="I16" s="54">
        <f t="shared" si="1"/>
        <v>297.40961165048543</v>
      </c>
      <c r="J16" s="55">
        <f t="shared" si="2"/>
        <v>82.805074889967656</v>
      </c>
      <c r="K16" s="56">
        <f>SUM(K17:K21)</f>
        <v>0</v>
      </c>
    </row>
    <row r="17" spans="2:11" ht="24.95" customHeight="1" x14ac:dyDescent="0.25">
      <c r="B17" s="147" t="s">
        <v>17</v>
      </c>
      <c r="C17" s="148"/>
      <c r="D17" s="148"/>
      <c r="E17" s="149"/>
      <c r="F17" s="53"/>
      <c r="G17" s="53"/>
      <c r="H17" s="54">
        <f t="shared" si="0"/>
        <v>0</v>
      </c>
      <c r="I17" s="54">
        <f t="shared" si="1"/>
        <v>0</v>
      </c>
      <c r="J17" s="55">
        <f t="shared" si="2"/>
        <v>0</v>
      </c>
      <c r="K17" s="53"/>
    </row>
    <row r="18" spans="2:11" ht="24.95" customHeight="1" x14ac:dyDescent="0.25">
      <c r="B18" s="147" t="s">
        <v>18</v>
      </c>
      <c r="C18" s="148"/>
      <c r="D18" s="148"/>
      <c r="E18" s="149"/>
      <c r="F18" s="53"/>
      <c r="G18" s="53"/>
      <c r="H18" s="54">
        <f t="shared" si="0"/>
        <v>0</v>
      </c>
      <c r="I18" s="54">
        <f t="shared" si="1"/>
        <v>0</v>
      </c>
      <c r="J18" s="55">
        <f t="shared" si="2"/>
        <v>0</v>
      </c>
      <c r="K18" s="53"/>
    </row>
    <row r="19" spans="2:11" ht="24.95" customHeight="1" x14ac:dyDescent="0.25">
      <c r="B19" s="147" t="s">
        <v>36</v>
      </c>
      <c r="C19" s="148"/>
      <c r="D19" s="148"/>
      <c r="E19" s="149"/>
      <c r="F19" s="53">
        <v>14600</v>
      </c>
      <c r="G19" s="53">
        <v>80600</v>
      </c>
      <c r="H19" s="54">
        <f t="shared" si="0"/>
        <v>66000</v>
      </c>
      <c r="I19" s="54">
        <f t="shared" si="1"/>
        <v>452.05479452054794</v>
      </c>
      <c r="J19" s="55">
        <f t="shared" si="2"/>
        <v>81.524174345212188</v>
      </c>
      <c r="K19" s="53"/>
    </row>
    <row r="20" spans="2:11" ht="24.95" customHeight="1" x14ac:dyDescent="0.25">
      <c r="B20" s="147" t="s">
        <v>19</v>
      </c>
      <c r="C20" s="148"/>
      <c r="D20" s="148"/>
      <c r="E20" s="149"/>
      <c r="F20" s="53"/>
      <c r="G20" s="53"/>
      <c r="H20" s="54">
        <f t="shared" si="0"/>
        <v>0</v>
      </c>
      <c r="I20" s="54">
        <f t="shared" si="1"/>
        <v>0</v>
      </c>
      <c r="J20" s="55">
        <f t="shared" si="2"/>
        <v>0</v>
      </c>
      <c r="K20" s="53"/>
    </row>
    <row r="21" spans="2:11" ht="24.95" customHeight="1" x14ac:dyDescent="0.25">
      <c r="B21" s="147" t="s">
        <v>20</v>
      </c>
      <c r="C21" s="148"/>
      <c r="D21" s="148"/>
      <c r="E21" s="149"/>
      <c r="F21" s="53">
        <v>6000</v>
      </c>
      <c r="G21" s="53">
        <v>1266.3800000000001</v>
      </c>
      <c r="H21" s="54">
        <f t="shared" si="0"/>
        <v>-4733.62</v>
      </c>
      <c r="I21" s="54">
        <f t="shared" si="1"/>
        <v>-78.893666666666661</v>
      </c>
      <c r="J21" s="55">
        <f t="shared" si="2"/>
        <v>1.2809005447554569</v>
      </c>
      <c r="K21" s="53"/>
    </row>
    <row r="22" spans="2:11" ht="24.95" customHeight="1" x14ac:dyDescent="0.25">
      <c r="B22" s="158" t="s">
        <v>21</v>
      </c>
      <c r="C22" s="159"/>
      <c r="D22" s="159"/>
      <c r="E22" s="160"/>
      <c r="F22" s="53"/>
      <c r="G22" s="53"/>
      <c r="H22" s="54">
        <f t="shared" si="0"/>
        <v>0</v>
      </c>
      <c r="I22" s="54">
        <f t="shared" si="1"/>
        <v>0</v>
      </c>
      <c r="J22" s="55">
        <f t="shared" si="2"/>
        <v>0</v>
      </c>
      <c r="K22" s="53"/>
    </row>
    <row r="23" spans="2:11" ht="24.95" customHeight="1" x14ac:dyDescent="0.25">
      <c r="B23" s="150" t="s">
        <v>37</v>
      </c>
      <c r="C23" s="151"/>
      <c r="D23" s="151"/>
      <c r="E23" s="152"/>
      <c r="F23" s="57">
        <f>F12+F15+F16+F22</f>
        <v>24350</v>
      </c>
      <c r="G23" s="57">
        <f>G12+G15+G16+G22</f>
        <v>98866.38</v>
      </c>
      <c r="H23" s="58">
        <f>G23-F23</f>
        <v>74516.38</v>
      </c>
      <c r="I23" s="58">
        <f t="shared" si="1"/>
        <v>306.02209445585214</v>
      </c>
      <c r="J23" s="59">
        <f t="shared" si="2"/>
        <v>100</v>
      </c>
      <c r="K23" s="57">
        <f>K12+K15+K16+K22</f>
        <v>0</v>
      </c>
    </row>
    <row r="24" spans="2:11" s="5" customFormat="1" ht="24.95" customHeight="1" x14ac:dyDescent="0.25">
      <c r="B24" s="147" t="s">
        <v>22</v>
      </c>
      <c r="C24" s="148"/>
      <c r="D24" s="148"/>
      <c r="E24" s="149"/>
      <c r="F24" s="53">
        <v>63000</v>
      </c>
      <c r="G24" s="53"/>
      <c r="H24" s="54">
        <f t="shared" si="0"/>
        <v>-63000</v>
      </c>
      <c r="I24" s="54">
        <f t="shared" si="1"/>
        <v>-100</v>
      </c>
      <c r="J24" s="55">
        <f t="shared" si="2"/>
        <v>0</v>
      </c>
      <c r="K24" s="53"/>
    </row>
    <row r="25" spans="2:11" ht="24.95" customHeight="1" x14ac:dyDescent="0.25">
      <c r="B25" s="150" t="s">
        <v>38</v>
      </c>
      <c r="C25" s="151"/>
      <c r="D25" s="151"/>
      <c r="E25" s="152"/>
      <c r="F25" s="57">
        <f>F23+F24</f>
        <v>87350</v>
      </c>
      <c r="G25" s="57">
        <f>G23+G24</f>
        <v>98866.38</v>
      </c>
      <c r="H25" s="58">
        <f t="shared" si="0"/>
        <v>11516.380000000005</v>
      </c>
      <c r="I25" s="58">
        <f t="shared" si="1"/>
        <v>13.18417859187177</v>
      </c>
      <c r="J25" s="59">
        <f t="shared" si="2"/>
        <v>100</v>
      </c>
      <c r="K25" s="57">
        <f>K23+K24</f>
        <v>0</v>
      </c>
    </row>
    <row r="26" spans="2:11" s="5" customFormat="1" ht="24.95" customHeight="1" x14ac:dyDescent="0.25">
      <c r="B26" s="147" t="s">
        <v>39</v>
      </c>
      <c r="C26" s="148"/>
      <c r="D26" s="148"/>
      <c r="E26" s="149"/>
      <c r="F26" s="53"/>
      <c r="G26" s="53"/>
      <c r="H26" s="54">
        <f t="shared" si="0"/>
        <v>0</v>
      </c>
      <c r="I26" s="54">
        <f t="shared" si="1"/>
        <v>0</v>
      </c>
      <c r="J26" s="55">
        <f t="shared" si="2"/>
        <v>0</v>
      </c>
      <c r="K26" s="53"/>
    </row>
    <row r="27" spans="2:11" s="5" customFormat="1" ht="24.95" customHeight="1" x14ac:dyDescent="0.25">
      <c r="B27" s="147" t="s">
        <v>40</v>
      </c>
      <c r="C27" s="148"/>
      <c r="D27" s="148"/>
      <c r="E27" s="149"/>
      <c r="F27" s="53"/>
      <c r="G27" s="53"/>
      <c r="H27" s="54">
        <f t="shared" si="0"/>
        <v>0</v>
      </c>
      <c r="I27" s="54">
        <f t="shared" si="1"/>
        <v>0</v>
      </c>
      <c r="J27" s="55">
        <f t="shared" si="2"/>
        <v>0</v>
      </c>
      <c r="K27" s="53"/>
    </row>
    <row r="28" spans="2:11" ht="24.95" customHeight="1" x14ac:dyDescent="0.25">
      <c r="B28" s="150" t="s">
        <v>62</v>
      </c>
      <c r="C28" s="151"/>
      <c r="D28" s="151"/>
      <c r="E28" s="152"/>
      <c r="F28" s="57">
        <f>F25+F27+F26</f>
        <v>87350</v>
      </c>
      <c r="G28" s="57">
        <f>G25+G27+G26</f>
        <v>98866.38</v>
      </c>
      <c r="H28" s="57">
        <f>H25+H27+H26</f>
        <v>11516.380000000005</v>
      </c>
      <c r="I28" s="58">
        <f t="shared" si="1"/>
        <v>13.18417859187177</v>
      </c>
      <c r="J28" s="60">
        <f t="shared" si="2"/>
        <v>100</v>
      </c>
      <c r="K28" s="57">
        <f>K25+K27+K26</f>
        <v>0</v>
      </c>
    </row>
    <row r="29" spans="2:11" ht="31.5" customHeight="1" x14ac:dyDescent="0.25">
      <c r="B29" s="38"/>
      <c r="C29" s="38"/>
      <c r="D29" s="38"/>
      <c r="E29" s="38"/>
      <c r="F29" s="38"/>
      <c r="G29" s="38"/>
      <c r="H29" s="38"/>
      <c r="I29" s="38"/>
      <c r="J29" s="145" t="s">
        <v>11</v>
      </c>
      <c r="K29" s="145"/>
    </row>
  </sheetData>
  <sheetProtection formatCells="0" selectLockedCells="1"/>
  <mergeCells count="21">
    <mergeCell ref="B23:E23"/>
    <mergeCell ref="B11:E11"/>
    <mergeCell ref="B16:E16"/>
    <mergeCell ref="B18:E18"/>
    <mergeCell ref="B19:E19"/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2015-10-09T13:51:04Z</cp:lastPrinted>
  <dcterms:created xsi:type="dcterms:W3CDTF">2013-07-30T15:20:59Z</dcterms:created>
  <dcterms:modified xsi:type="dcterms:W3CDTF">2017-03-17T13:43:59Z</dcterms:modified>
</cp:coreProperties>
</file>